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k1 (2019-2020) (4)" sheetId="1" r:id="rId1"/>
  </sheets>
  <definedNames>
    <definedName name="_xlnm._FilterDatabase" localSheetId="0" hidden="1">'Hk1 (2019-2020) (4)'!$A$6:$S$6</definedName>
    <definedName name="_xlnm.Print_Titles" localSheetId="0">'Hk1 (2019-2020) (4)'!$6:$7</definedName>
  </definedNames>
  <calcPr calcId="144525"/>
</workbook>
</file>

<file path=xl/calcChain.xml><?xml version="1.0" encoding="utf-8"?>
<calcChain xmlns="http://schemas.openxmlformats.org/spreadsheetml/2006/main">
  <c r="U77" i="1" l="1"/>
  <c r="S77" i="1"/>
  <c r="O77" i="1"/>
  <c r="T77" i="1" s="1"/>
  <c r="N77" i="1"/>
  <c r="U76" i="1"/>
  <c r="S76" i="1"/>
  <c r="T76" i="1" s="1"/>
  <c r="N76" i="1"/>
  <c r="O76" i="1" s="1"/>
  <c r="U75" i="1"/>
  <c r="S75" i="1"/>
  <c r="O75" i="1"/>
  <c r="T75" i="1" s="1"/>
  <c r="N75" i="1"/>
  <c r="U74" i="1"/>
  <c r="S74" i="1"/>
  <c r="N74" i="1"/>
  <c r="O74" i="1" s="1"/>
  <c r="U73" i="1"/>
  <c r="S73" i="1"/>
  <c r="O73" i="1"/>
  <c r="T73" i="1" s="1"/>
  <c r="N73" i="1"/>
  <c r="U72" i="1"/>
  <c r="S72" i="1"/>
  <c r="T72" i="1" s="1"/>
  <c r="N72" i="1"/>
  <c r="O72" i="1" s="1"/>
  <c r="U71" i="1"/>
  <c r="S71" i="1"/>
  <c r="O71" i="1"/>
  <c r="T71" i="1" s="1"/>
  <c r="N71" i="1"/>
  <c r="U70" i="1"/>
  <c r="S70" i="1"/>
  <c r="N70" i="1"/>
  <c r="O70" i="1" s="1"/>
  <c r="U69" i="1"/>
  <c r="S69" i="1"/>
  <c r="O69" i="1"/>
  <c r="T69" i="1" s="1"/>
  <c r="N69" i="1"/>
  <c r="U68" i="1"/>
  <c r="S68" i="1"/>
  <c r="T68" i="1" s="1"/>
  <c r="R68" i="1"/>
  <c r="O68" i="1"/>
  <c r="N68" i="1"/>
  <c r="U67" i="1"/>
  <c r="S67" i="1"/>
  <c r="N67" i="1"/>
  <c r="O67" i="1" s="1"/>
  <c r="U66" i="1"/>
  <c r="S66" i="1"/>
  <c r="O66" i="1"/>
  <c r="T66" i="1" s="1"/>
  <c r="N66" i="1"/>
  <c r="U65" i="1"/>
  <c r="S65" i="1"/>
  <c r="T65" i="1" s="1"/>
  <c r="N65" i="1"/>
  <c r="O65" i="1" s="1"/>
  <c r="U64" i="1"/>
  <c r="S64" i="1"/>
  <c r="O64" i="1"/>
  <c r="T64" i="1" s="1"/>
  <c r="N64" i="1"/>
  <c r="U63" i="1"/>
  <c r="S63" i="1"/>
  <c r="N63" i="1"/>
  <c r="O63" i="1" s="1"/>
  <c r="U62" i="1"/>
  <c r="S62" i="1"/>
  <c r="O62" i="1"/>
  <c r="T62" i="1" s="1"/>
  <c r="N62" i="1"/>
  <c r="U61" i="1"/>
  <c r="S61" i="1"/>
  <c r="T61" i="1" s="1"/>
  <c r="N61" i="1"/>
  <c r="O61" i="1" s="1"/>
  <c r="U60" i="1"/>
  <c r="S60" i="1"/>
  <c r="O60" i="1"/>
  <c r="T60" i="1" s="1"/>
  <c r="N60" i="1"/>
  <c r="U59" i="1"/>
  <c r="S59" i="1"/>
  <c r="N59" i="1"/>
  <c r="O59" i="1" s="1"/>
  <c r="U58" i="1"/>
  <c r="S58" i="1"/>
  <c r="O58" i="1"/>
  <c r="T58" i="1" s="1"/>
  <c r="N58" i="1"/>
  <c r="U57" i="1"/>
  <c r="S57" i="1"/>
  <c r="T57" i="1" s="1"/>
  <c r="N57" i="1"/>
  <c r="O57" i="1" s="1"/>
  <c r="U56" i="1"/>
  <c r="S56" i="1"/>
  <c r="O56" i="1"/>
  <c r="T56" i="1" s="1"/>
  <c r="N56" i="1"/>
  <c r="U55" i="1"/>
  <c r="S55" i="1"/>
  <c r="N55" i="1"/>
  <c r="O55" i="1" s="1"/>
  <c r="U54" i="1"/>
  <c r="S54" i="1"/>
  <c r="O54" i="1"/>
  <c r="T54" i="1" s="1"/>
  <c r="N54" i="1"/>
  <c r="U53" i="1"/>
  <c r="S53" i="1"/>
  <c r="T53" i="1" s="1"/>
  <c r="N53" i="1"/>
  <c r="O53" i="1" s="1"/>
  <c r="U52" i="1"/>
  <c r="S52" i="1"/>
  <c r="O52" i="1"/>
  <c r="T52" i="1" s="1"/>
  <c r="N52" i="1"/>
  <c r="U51" i="1"/>
  <c r="S51" i="1"/>
  <c r="N51" i="1"/>
  <c r="O51" i="1" s="1"/>
  <c r="U50" i="1"/>
  <c r="S50" i="1"/>
  <c r="O50" i="1"/>
  <c r="T50" i="1" s="1"/>
  <c r="N50" i="1"/>
  <c r="U49" i="1"/>
  <c r="S49" i="1"/>
  <c r="T49" i="1" s="1"/>
  <c r="N49" i="1"/>
  <c r="O49" i="1" s="1"/>
  <c r="U48" i="1"/>
  <c r="S48" i="1"/>
  <c r="O48" i="1"/>
  <c r="T48" i="1" s="1"/>
  <c r="N48" i="1"/>
  <c r="U47" i="1"/>
  <c r="S47" i="1"/>
  <c r="N47" i="1"/>
  <c r="O47" i="1" s="1"/>
  <c r="U46" i="1"/>
  <c r="S46" i="1"/>
  <c r="O46" i="1"/>
  <c r="T46" i="1" s="1"/>
  <c r="N46" i="1"/>
  <c r="U45" i="1"/>
  <c r="S45" i="1"/>
  <c r="T45" i="1" s="1"/>
  <c r="N45" i="1"/>
  <c r="O45" i="1" s="1"/>
  <c r="U44" i="1"/>
  <c r="S44" i="1"/>
  <c r="O44" i="1"/>
  <c r="T44" i="1" s="1"/>
  <c r="N44" i="1"/>
  <c r="U43" i="1"/>
  <c r="S43" i="1"/>
  <c r="N43" i="1"/>
  <c r="O43" i="1" s="1"/>
  <c r="U42" i="1"/>
  <c r="S42" i="1"/>
  <c r="O42" i="1"/>
  <c r="T42" i="1" s="1"/>
  <c r="N42" i="1"/>
  <c r="U41" i="1"/>
  <c r="S41" i="1"/>
  <c r="T41" i="1" s="1"/>
  <c r="N41" i="1"/>
  <c r="O41" i="1" s="1"/>
  <c r="U40" i="1"/>
  <c r="S40" i="1"/>
  <c r="O40" i="1"/>
  <c r="T40" i="1" s="1"/>
  <c r="N40" i="1"/>
  <c r="U39" i="1"/>
  <c r="S39" i="1"/>
  <c r="N39" i="1"/>
  <c r="O39" i="1" s="1"/>
  <c r="U38" i="1"/>
  <c r="S38" i="1"/>
  <c r="O38" i="1"/>
  <c r="T38" i="1" s="1"/>
  <c r="N38" i="1"/>
  <c r="U37" i="1"/>
  <c r="S37" i="1"/>
  <c r="T37" i="1" s="1"/>
  <c r="N37" i="1"/>
  <c r="O37" i="1" s="1"/>
  <c r="U36" i="1"/>
  <c r="S36" i="1"/>
  <c r="O36" i="1"/>
  <c r="T36" i="1" s="1"/>
  <c r="N36" i="1"/>
  <c r="U35" i="1"/>
  <c r="S35" i="1"/>
  <c r="N35" i="1"/>
  <c r="O35" i="1" s="1"/>
  <c r="U34" i="1"/>
  <c r="S34" i="1"/>
  <c r="O34" i="1"/>
  <c r="T34" i="1" s="1"/>
  <c r="N34" i="1"/>
  <c r="U33" i="1"/>
  <c r="S33" i="1"/>
  <c r="T33" i="1" s="1"/>
  <c r="N33" i="1"/>
  <c r="O33" i="1" s="1"/>
  <c r="U32" i="1"/>
  <c r="S32" i="1"/>
  <c r="O32" i="1"/>
  <c r="T32" i="1" s="1"/>
  <c r="N32" i="1"/>
  <c r="U31" i="1"/>
  <c r="S31" i="1"/>
  <c r="N31" i="1"/>
  <c r="O31" i="1" s="1"/>
  <c r="U30" i="1"/>
  <c r="S30" i="1"/>
  <c r="O30" i="1"/>
  <c r="T30" i="1" s="1"/>
  <c r="N30" i="1"/>
  <c r="U29" i="1"/>
  <c r="S29" i="1"/>
  <c r="T29" i="1" s="1"/>
  <c r="N29" i="1"/>
  <c r="O29" i="1" s="1"/>
  <c r="U28" i="1"/>
  <c r="S28" i="1"/>
  <c r="O28" i="1"/>
  <c r="T28" i="1" s="1"/>
  <c r="N28" i="1"/>
  <c r="U27" i="1"/>
  <c r="S27" i="1"/>
  <c r="N27" i="1"/>
  <c r="O27" i="1" s="1"/>
  <c r="U26" i="1"/>
  <c r="S26" i="1"/>
  <c r="O26" i="1"/>
  <c r="T26" i="1" s="1"/>
  <c r="N26" i="1"/>
  <c r="U25" i="1"/>
  <c r="S25" i="1"/>
  <c r="T25" i="1" s="1"/>
  <c r="N25" i="1"/>
  <c r="O25" i="1" s="1"/>
  <c r="U24" i="1"/>
  <c r="S24" i="1"/>
  <c r="O24" i="1"/>
  <c r="T24" i="1" s="1"/>
  <c r="N24" i="1"/>
  <c r="U23" i="1"/>
  <c r="S23" i="1"/>
  <c r="N23" i="1"/>
  <c r="O23" i="1" s="1"/>
  <c r="U22" i="1"/>
  <c r="S22" i="1"/>
  <c r="O22" i="1"/>
  <c r="T22" i="1" s="1"/>
  <c r="N22" i="1"/>
  <c r="U21" i="1"/>
  <c r="S21" i="1"/>
  <c r="T21" i="1" s="1"/>
  <c r="N21" i="1"/>
  <c r="O21" i="1" s="1"/>
  <c r="U20" i="1"/>
  <c r="S20" i="1"/>
  <c r="O20" i="1"/>
  <c r="T20" i="1" s="1"/>
  <c r="N20" i="1"/>
  <c r="U19" i="1"/>
  <c r="S19" i="1"/>
  <c r="N19" i="1"/>
  <c r="O19" i="1" s="1"/>
  <c r="U18" i="1"/>
  <c r="S18" i="1"/>
  <c r="O18" i="1"/>
  <c r="T18" i="1" s="1"/>
  <c r="N18" i="1"/>
  <c r="U17" i="1"/>
  <c r="S17" i="1"/>
  <c r="T17" i="1" s="1"/>
  <c r="N17" i="1"/>
  <c r="O17" i="1" s="1"/>
  <c r="U16" i="1"/>
  <c r="S16" i="1"/>
  <c r="O16" i="1"/>
  <c r="T16" i="1" s="1"/>
  <c r="N16" i="1"/>
  <c r="U15" i="1"/>
  <c r="S15" i="1"/>
  <c r="T15" i="1" s="1"/>
  <c r="R15" i="1"/>
  <c r="O15" i="1"/>
  <c r="N15" i="1"/>
  <c r="U14" i="1"/>
  <c r="S14" i="1"/>
  <c r="T14" i="1" s="1"/>
  <c r="R14" i="1"/>
  <c r="O14" i="1"/>
  <c r="N14" i="1"/>
  <c r="U13" i="1"/>
  <c r="S13" i="1"/>
  <c r="T13" i="1" s="1"/>
  <c r="R13" i="1"/>
  <c r="O13" i="1"/>
  <c r="N13" i="1"/>
  <c r="U12" i="1"/>
  <c r="S12" i="1"/>
  <c r="T12" i="1" s="1"/>
  <c r="R12" i="1"/>
  <c r="O12" i="1"/>
  <c r="N12" i="1"/>
  <c r="U11" i="1"/>
  <c r="S11" i="1"/>
  <c r="T11" i="1" s="1"/>
  <c r="R11" i="1"/>
  <c r="O11" i="1"/>
  <c r="N11" i="1"/>
  <c r="U10" i="1"/>
  <c r="S10" i="1"/>
  <c r="T10" i="1" s="1"/>
  <c r="R10" i="1"/>
  <c r="O10" i="1"/>
  <c r="N10" i="1"/>
  <c r="U9" i="1"/>
  <c r="S9" i="1"/>
  <c r="T9" i="1" s="1"/>
  <c r="R9" i="1"/>
  <c r="O9" i="1"/>
  <c r="N9" i="1"/>
  <c r="U8" i="1"/>
  <c r="S8" i="1"/>
  <c r="T8" i="1" s="1"/>
  <c r="R8" i="1"/>
  <c r="O8" i="1"/>
  <c r="N8" i="1"/>
  <c r="T19" i="1" l="1"/>
  <c r="T23" i="1"/>
  <c r="T78" i="1" s="1"/>
  <c r="T27" i="1"/>
  <c r="T31" i="1"/>
  <c r="T35" i="1"/>
  <c r="T39" i="1"/>
  <c r="T43" i="1"/>
  <c r="T47" i="1"/>
  <c r="T51" i="1"/>
  <c r="T55" i="1"/>
  <c r="T59" i="1"/>
  <c r="T63" i="1"/>
  <c r="T67" i="1"/>
  <c r="T70" i="1"/>
  <c r="T74" i="1"/>
</calcChain>
</file>

<file path=xl/comments1.xml><?xml version="1.0" encoding="utf-8"?>
<comments xmlns="http://schemas.openxmlformats.org/spreadsheetml/2006/main">
  <authors>
    <author>PhamThiThanhXuan</author>
  </authors>
  <commentList>
    <comment ref="R68" authorId="0">
      <text>
        <r>
          <rPr>
            <b/>
            <sz val="9"/>
            <color indexed="81"/>
            <rFont val="Tahoma"/>
            <charset val="1"/>
          </rPr>
          <t>PhamThiThanhXuan:</t>
        </r>
        <r>
          <rPr>
            <sz val="9"/>
            <color indexed="81"/>
            <rFont val="Tahoma"/>
            <charset val="1"/>
          </rPr>
          <t xml:space="preserve">
Không nộp hồ sơ xét MGHP HK2 NH17-18 và HK1 NH18-19 ??</t>
        </r>
      </text>
    </comment>
    <comment ref="R70" authorId="0">
      <text>
        <r>
          <rPr>
            <b/>
            <sz val="9"/>
            <color indexed="81"/>
            <rFont val="Tahoma"/>
            <family val="2"/>
          </rPr>
          <t>PhamThiThanhXuan:</t>
        </r>
        <r>
          <rPr>
            <sz val="9"/>
            <color indexed="81"/>
            <rFont val="Tahoma"/>
            <family val="2"/>
          </rPr>
          <t xml:space="preserve">
HK1 NH2017-2018 không nộp hồ sơ xét miễn giảm ??</t>
        </r>
      </text>
    </comment>
  </commentList>
</comments>
</file>

<file path=xl/sharedStrings.xml><?xml version="1.0" encoding="utf-8"?>
<sst xmlns="http://schemas.openxmlformats.org/spreadsheetml/2006/main" count="522" uniqueCount="228">
  <si>
    <t>TRƯỜNG CAO ĐẲNG GTVT TRUNG ƯƠNG VI</t>
  </si>
  <si>
    <t>PHÒNG TÀI CHÍNH</t>
  </si>
  <si>
    <t>BẢNG KÊ CHI TIẾT CHI TRẢ TIỀN MIỄN, GIẢM HỌC PHÍ CỦA KHÓA 41 HỆ CAO ĐẲNG</t>
  </si>
  <si>
    <t>ĐVT: Đồng</t>
  </si>
  <si>
    <t>STT</t>
  </si>
  <si>
    <t>Mã SV</t>
  </si>
  <si>
    <t>Họ</t>
  </si>
  <si>
    <t>Tên</t>
  </si>
  <si>
    <t>LỚP</t>
  </si>
  <si>
    <t>HỆ</t>
  </si>
  <si>
    <t>KHỐI</t>
  </si>
  <si>
    <t>ĐỐI TƯỢNG</t>
  </si>
  <si>
    <t>MỨC HƯỞNG</t>
  </si>
  <si>
    <t>MGHP HKI (2017-2018)</t>
  </si>
  <si>
    <t>MGHP HKII (2017-2018)</t>
  </si>
  <si>
    <t>MGHP HKI (2018-2019)</t>
  </si>
  <si>
    <t>MGHP HKII (2018-2019)</t>
  </si>
  <si>
    <t>MGHP HKI (2019-2020)</t>
  </si>
  <si>
    <t>Tổng tiền MGHP đã nhận 05 HK</t>
  </si>
  <si>
    <t>Mức thu học phí HKI (2019-2020)</t>
  </si>
  <si>
    <t>Tổng học phí thực tế đã đóng 05 HK</t>
  </si>
  <si>
    <t>Tổng học phí đã đóng 05 HK</t>
  </si>
  <si>
    <t>Tổng MGHP được nhận theo quy định</t>
  </si>
  <si>
    <t>MGHP còn được nhận</t>
  </si>
  <si>
    <t>Tổng HP theo quy định</t>
  </si>
  <si>
    <t>3</t>
  </si>
  <si>
    <t>13=8+9+10+11+12</t>
  </si>
  <si>
    <t>15=14x7</t>
  </si>
  <si>
    <t>16=15-13</t>
  </si>
  <si>
    <t>4172050264</t>
  </si>
  <si>
    <t>Phạm Hữu</t>
  </si>
  <si>
    <t>Đạt</t>
  </si>
  <si>
    <t>41CLC-CD1</t>
  </si>
  <si>
    <t>CĐ</t>
  </si>
  <si>
    <t>Kỹ thuật</t>
  </si>
  <si>
    <t>Xây dựng cầu đường bộ</t>
  </si>
  <si>
    <t>4172050740</t>
  </si>
  <si>
    <t>Liêu Quang</t>
  </si>
  <si>
    <t>4172050798</t>
  </si>
  <si>
    <t>Hà Nhân</t>
  </si>
  <si>
    <t>Hậu</t>
  </si>
  <si>
    <t>4172050837</t>
  </si>
  <si>
    <t>Đặng Đức</t>
  </si>
  <si>
    <t>Huy</t>
  </si>
  <si>
    <t>4172050110</t>
  </si>
  <si>
    <t>Nguyễn Phúc</t>
  </si>
  <si>
    <t>Trình</t>
  </si>
  <si>
    <t>4172050316</t>
  </si>
  <si>
    <t>Võ Hồng</t>
  </si>
  <si>
    <t>Trọng</t>
  </si>
  <si>
    <t>4172050265</t>
  </si>
  <si>
    <t>Phạm Đình</t>
  </si>
  <si>
    <t>Tuân</t>
  </si>
  <si>
    <t>4172050440</t>
  </si>
  <si>
    <t>Đinh Hoài</t>
  </si>
  <si>
    <t>Văn</t>
  </si>
  <si>
    <t>4172050187</t>
  </si>
  <si>
    <t>Lê Thành</t>
  </si>
  <si>
    <t>An</t>
  </si>
  <si>
    <t>41CCD1</t>
  </si>
  <si>
    <t>4171040274</t>
  </si>
  <si>
    <t>Nguyễn Tuấn</t>
  </si>
  <si>
    <t>Anh</t>
  </si>
  <si>
    <t>4172050034</t>
  </si>
  <si>
    <t>Nguyễn Trung</t>
  </si>
  <si>
    <t>Chinh</t>
  </si>
  <si>
    <t>4172050601</t>
  </si>
  <si>
    <t>Nguyễn Công</t>
  </si>
  <si>
    <t>Chính</t>
  </si>
  <si>
    <t>4172050147</t>
  </si>
  <si>
    <t>Võ Hoà</t>
  </si>
  <si>
    <t>Của</t>
  </si>
  <si>
    <t>4172050709</t>
  </si>
  <si>
    <t>Trần Chí</t>
  </si>
  <si>
    <t>Cường</t>
  </si>
  <si>
    <t>4172050009</t>
  </si>
  <si>
    <t>Đinh Nguyễn Minh</t>
  </si>
  <si>
    <t>Đăng</t>
  </si>
  <si>
    <t>4172050518</t>
  </si>
  <si>
    <t>Nguyễn Hữu</t>
  </si>
  <si>
    <t>Danh</t>
  </si>
  <si>
    <t>4172050401</t>
  </si>
  <si>
    <t>Văn Tiến</t>
  </si>
  <si>
    <t>4172160125</t>
  </si>
  <si>
    <t>Võ Văn</t>
  </si>
  <si>
    <t>Đức</t>
  </si>
  <si>
    <t>4172050224</t>
  </si>
  <si>
    <t>Trần Phan Hoàng</t>
  </si>
  <si>
    <t>Duy</t>
  </si>
  <si>
    <t>4172050501</t>
  </si>
  <si>
    <t>Trần Văn</t>
  </si>
  <si>
    <t>Hùng</t>
  </si>
  <si>
    <t>4172050416</t>
  </si>
  <si>
    <t>Nguyễn Văn</t>
  </si>
  <si>
    <t>Khánh</t>
  </si>
  <si>
    <t>4172160722</t>
  </si>
  <si>
    <t>Lý Tuấn</t>
  </si>
  <si>
    <t>Kiệt</t>
  </si>
  <si>
    <t>4172050457</t>
  </si>
  <si>
    <t>Nguyễn Thanh</t>
  </si>
  <si>
    <t>Lâm</t>
  </si>
  <si>
    <t>4172050334</t>
  </si>
  <si>
    <t>Lê Thị Ngọc</t>
  </si>
  <si>
    <t>Loan</t>
  </si>
  <si>
    <t>4172050640</t>
  </si>
  <si>
    <t>Cao Thành</t>
  </si>
  <si>
    <t>Luân</t>
  </si>
  <si>
    <t>4172050225</t>
  </si>
  <si>
    <t>Phan Nhật</t>
  </si>
  <si>
    <t>Minh</t>
  </si>
  <si>
    <t>4172050350</t>
  </si>
  <si>
    <t>Lâm Quang</t>
  </si>
  <si>
    <t>4172050531</t>
  </si>
  <si>
    <t>Nguyễn Trọng</t>
  </si>
  <si>
    <t>Nhân</t>
  </si>
  <si>
    <t>4172050289</t>
  </si>
  <si>
    <t>Nguyễn Đoàn Công</t>
  </si>
  <si>
    <t>Nhật</t>
  </si>
  <si>
    <t>4172050524</t>
  </si>
  <si>
    <t>Trương Văn</t>
  </si>
  <si>
    <t>Phúc</t>
  </si>
  <si>
    <t>4172050594</t>
  </si>
  <si>
    <t>Vũ Trọng</t>
  </si>
  <si>
    <t>Phụng</t>
  </si>
  <si>
    <t>4172050571</t>
  </si>
  <si>
    <t>Quảng Trọng</t>
  </si>
  <si>
    <t>Tấn</t>
  </si>
  <si>
    <t>4172050782</t>
  </si>
  <si>
    <t>Thi</t>
  </si>
  <si>
    <t>4172050287</t>
  </si>
  <si>
    <t>Cao Minh</t>
  </si>
  <si>
    <t>Tiến</t>
  </si>
  <si>
    <t>4172050450</t>
  </si>
  <si>
    <t>Nguyễn Đức Minh</t>
  </si>
  <si>
    <t>4172050171</t>
  </si>
  <si>
    <t>Trần Thiên</t>
  </si>
  <si>
    <t>Trí</t>
  </si>
  <si>
    <t>4172160262</t>
  </si>
  <si>
    <t>4172050382</t>
  </si>
  <si>
    <t>Hồ Hữu</t>
  </si>
  <si>
    <t>Trường</t>
  </si>
  <si>
    <t>4172050507</t>
  </si>
  <si>
    <t>Vị</t>
  </si>
  <si>
    <t>4172050131</t>
  </si>
  <si>
    <t>Huỳnh Văn</t>
  </si>
  <si>
    <t>Vinh</t>
  </si>
  <si>
    <t>4172050449</t>
  </si>
  <si>
    <t>Nguyễn Đăng</t>
  </si>
  <si>
    <t>4172050974</t>
  </si>
  <si>
    <t>Phạm Chí</t>
  </si>
  <si>
    <t>41CCD2</t>
  </si>
  <si>
    <t>4172050845</t>
  </si>
  <si>
    <t>Lê Đức</t>
  </si>
  <si>
    <t>Khải</t>
  </si>
  <si>
    <t>4172050884</t>
  </si>
  <si>
    <t>Phú</t>
  </si>
  <si>
    <t>4172051007</t>
  </si>
  <si>
    <t>Phùng Thanh</t>
  </si>
  <si>
    <t>Tâm</t>
  </si>
  <si>
    <t>4172050982</t>
  </si>
  <si>
    <t>Nguyễn Vy</t>
  </si>
  <si>
    <t>Tùng</t>
  </si>
  <si>
    <t>4171210613</t>
  </si>
  <si>
    <t>Vũ Hoàng</t>
  </si>
  <si>
    <t>41CCG1</t>
  </si>
  <si>
    <t>Cắt gọt kim loại</t>
  </si>
  <si>
    <t>4171210095</t>
  </si>
  <si>
    <t>Trần Hải</t>
  </si>
  <si>
    <t>Bân</t>
  </si>
  <si>
    <t>4171210150</t>
  </si>
  <si>
    <t>Lê Văn</t>
  </si>
  <si>
    <t>4171210892</t>
  </si>
  <si>
    <t>Thái Trọng</t>
  </si>
  <si>
    <t>Dũng</t>
  </si>
  <si>
    <t>4171210733</t>
  </si>
  <si>
    <t>Trần Tuấn</t>
  </si>
  <si>
    <t>4171210969</t>
  </si>
  <si>
    <t>Huỳnh Ngọc</t>
  </si>
  <si>
    <t>Hải</t>
  </si>
  <si>
    <t>4172160181</t>
  </si>
  <si>
    <t>Lương Minh</t>
  </si>
  <si>
    <t>Hiễn</t>
  </si>
  <si>
    <t>4171210887</t>
  </si>
  <si>
    <t>Lê Hữu</t>
  </si>
  <si>
    <t>Hiếu</t>
  </si>
  <si>
    <t>4171210407</t>
  </si>
  <si>
    <t>Vương Dương</t>
  </si>
  <si>
    <t>Hoàng</t>
  </si>
  <si>
    <t>4171210731</t>
  </si>
  <si>
    <t>Trần Đăng</t>
  </si>
  <si>
    <t>Khoa</t>
  </si>
  <si>
    <t>4171210493</t>
  </si>
  <si>
    <t>Nguyễn Thành</t>
  </si>
  <si>
    <t>Lễ</t>
  </si>
  <si>
    <t>4171210696</t>
  </si>
  <si>
    <t>Trần Lê</t>
  </si>
  <si>
    <t>không học HK II (18-19)</t>
  </si>
  <si>
    <t>4171210103</t>
  </si>
  <si>
    <t>Trương Thanh</t>
  </si>
  <si>
    <t>Ngoan</t>
  </si>
  <si>
    <t>4171210267</t>
  </si>
  <si>
    <t>Huỳnh Tấn</t>
  </si>
  <si>
    <t>Ngọc</t>
  </si>
  <si>
    <t>4172100387</t>
  </si>
  <si>
    <t>Lê Thanh</t>
  </si>
  <si>
    <t>Nhã</t>
  </si>
  <si>
    <t>4171210552</t>
  </si>
  <si>
    <t>4172160553</t>
  </si>
  <si>
    <t>Phạm Thanh</t>
  </si>
  <si>
    <t>Phương</t>
  </si>
  <si>
    <t>4171210481</t>
  </si>
  <si>
    <t>Nguyễn Tấn</t>
  </si>
  <si>
    <t>Sang</t>
  </si>
  <si>
    <t>4171210695</t>
  </si>
  <si>
    <t>Nguyễn Hải</t>
  </si>
  <si>
    <t>4172160737</t>
  </si>
  <si>
    <t>Nguyễn Duy</t>
  </si>
  <si>
    <t>Thanh</t>
  </si>
  <si>
    <t>4171210118</t>
  </si>
  <si>
    <t>Trần Cao</t>
  </si>
  <si>
    <t>4171210759</t>
  </si>
  <si>
    <t>Trần Võ</t>
  </si>
  <si>
    <t>4171210305</t>
  </si>
  <si>
    <t>Nguyễn Minh</t>
  </si>
  <si>
    <t>4171211064</t>
  </si>
  <si>
    <t>Dương Minh</t>
  </si>
  <si>
    <t>Tuấn</t>
  </si>
  <si>
    <t>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</si>
</sst>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\ 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3" fillId="0" borderId="0" xfId="0" applyNumberFormat="1" applyFont="1"/>
    <xf numFmtId="49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3" fillId="2" borderId="7" xfId="0" applyFont="1" applyFill="1" applyBorder="1" applyAlignment="1">
      <alignment horizontal="center" wrapText="1"/>
    </xf>
    <xf numFmtId="49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/>
    <xf numFmtId="49" fontId="3" fillId="0" borderId="10" xfId="0" applyNumberFormat="1" applyFont="1" applyBorder="1"/>
    <xf numFmtId="49" fontId="3" fillId="0" borderId="7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9" fontId="3" fillId="2" borderId="7" xfId="0" applyNumberFormat="1" applyFont="1" applyFill="1" applyBorder="1" applyAlignment="1">
      <alignment horizontal="center"/>
    </xf>
    <xf numFmtId="3" fontId="10" fillId="2" borderId="11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 wrapText="1"/>
    </xf>
    <xf numFmtId="165" fontId="3" fillId="0" borderId="0" xfId="1" applyNumberFormat="1" applyFont="1"/>
    <xf numFmtId="0" fontId="3" fillId="2" borderId="12" xfId="0" applyFont="1" applyFill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164" fontId="3" fillId="0" borderId="14" xfId="0" applyNumberFormat="1" applyFont="1" applyBorder="1"/>
    <xf numFmtId="49" fontId="3" fillId="0" borderId="15" xfId="0" applyNumberFormat="1" applyFont="1" applyBorder="1"/>
    <xf numFmtId="49" fontId="3" fillId="0" borderId="12" xfId="0" applyNumberFormat="1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9" fontId="3" fillId="2" borderId="12" xfId="0" applyNumberFormat="1" applyFont="1" applyFill="1" applyBorder="1" applyAlignment="1">
      <alignment horizontal="center"/>
    </xf>
    <xf numFmtId="3" fontId="10" fillId="2" borderId="12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3" fillId="2" borderId="16" xfId="0" applyFont="1" applyFill="1" applyBorder="1" applyAlignment="1">
      <alignment horizontal="center" wrapText="1"/>
    </xf>
    <xf numFmtId="49" fontId="3" fillId="0" borderId="17" xfId="0" applyNumberFormat="1" applyFont="1" applyBorder="1" applyAlignment="1">
      <alignment horizontal="center"/>
    </xf>
    <xf numFmtId="164" fontId="3" fillId="0" borderId="17" xfId="0" applyNumberFormat="1" applyFont="1" applyBorder="1"/>
    <xf numFmtId="49" fontId="3" fillId="0" borderId="18" xfId="0" applyNumberFormat="1" applyFont="1" applyBorder="1"/>
    <xf numFmtId="49" fontId="3" fillId="0" borderId="16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9" fontId="3" fillId="2" borderId="16" xfId="0" applyNumberFormat="1" applyFont="1" applyFill="1" applyBorder="1" applyAlignment="1">
      <alignment horizont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0" borderId="19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 wrapText="1"/>
    </xf>
    <xf numFmtId="3" fontId="10" fillId="2" borderId="20" xfId="0" applyNumberFormat="1" applyFont="1" applyFill="1" applyBorder="1" applyAlignment="1">
      <alignment horizontal="center" vertical="center"/>
    </xf>
    <xf numFmtId="3" fontId="10" fillId="0" borderId="20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164" fontId="11" fillId="0" borderId="14" xfId="0" applyNumberFormat="1" applyFont="1" applyBorder="1"/>
    <xf numFmtId="49" fontId="11" fillId="0" borderId="15" xfId="0" applyNumberFormat="1" applyFont="1" applyBorder="1"/>
    <xf numFmtId="3" fontId="3" fillId="4" borderId="12" xfId="0" applyNumberFormat="1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165" fontId="11" fillId="0" borderId="0" xfId="1" applyNumberFormat="1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Alignment="1">
      <alignment horizontal="center"/>
    </xf>
    <xf numFmtId="3" fontId="2" fillId="0" borderId="0" xfId="0" applyNumberFormat="1" applyFont="1"/>
    <xf numFmtId="3" fontId="3" fillId="0" borderId="0" xfId="0" applyNumberFormat="1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7"/>
  <sheetViews>
    <sheetView tabSelected="1" topLeftCell="A28" zoomScale="90" zoomScaleNormal="90" workbookViewId="0">
      <selection activeCell="R28" sqref="R28"/>
    </sheetView>
  </sheetViews>
  <sheetFormatPr defaultColWidth="9.140625" defaultRowHeight="15" x14ac:dyDescent="0.25"/>
  <cols>
    <col min="1" max="1" width="4.85546875" style="4" bestFit="1" customWidth="1"/>
    <col min="2" max="2" width="12.28515625" style="4" customWidth="1"/>
    <col min="3" max="3" width="18.7109375" style="11" bestFit="1" customWidth="1"/>
    <col min="4" max="4" width="7.7109375" style="11" bestFit="1" customWidth="1"/>
    <col min="5" max="5" width="11.85546875" style="4" customWidth="1"/>
    <col min="6" max="6" width="8.28515625" style="4" hidden="1" customWidth="1"/>
    <col min="7" max="7" width="8.5703125" style="4" bestFit="1" customWidth="1"/>
    <col min="8" max="8" width="22" style="4" bestFit="1" customWidth="1"/>
    <col min="9" max="9" width="9.140625" style="4"/>
    <col min="10" max="15" width="11.7109375" style="4" customWidth="1"/>
    <col min="16" max="17" width="14.28515625" style="4" hidden="1" customWidth="1"/>
    <col min="18" max="18" width="11.42578125" style="4" customWidth="1"/>
    <col min="19" max="19" width="13.42578125" style="4" customWidth="1"/>
    <col min="20" max="20" width="13.7109375" style="4" customWidth="1"/>
    <col min="21" max="21" width="15.28515625" style="4" hidden="1" customWidth="1"/>
    <col min="22" max="16384" width="9.140625" style="4"/>
  </cols>
  <sheetData>
    <row r="1" spans="1:21" ht="15.75" x14ac:dyDescent="0.25">
      <c r="A1" s="1" t="s">
        <v>0</v>
      </c>
      <c r="B1" s="1"/>
      <c r="C1" s="1"/>
      <c r="D1" s="1"/>
      <c r="E1" s="1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1" ht="15.75" x14ac:dyDescent="0.25">
      <c r="A2" s="5" t="s">
        <v>1</v>
      </c>
      <c r="B2" s="5"/>
      <c r="C2" s="5"/>
      <c r="D2" s="5"/>
      <c r="E2" s="5"/>
      <c r="F2" s="6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37.5" customHeight="1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21" ht="16.5" customHeight="1" x14ac:dyDescent="0.25">
      <c r="A5" s="9"/>
      <c r="B5" s="10"/>
      <c r="D5" s="12"/>
      <c r="E5" s="13"/>
      <c r="F5" s="13"/>
      <c r="G5" s="13"/>
      <c r="H5" s="14"/>
      <c r="I5" s="13"/>
      <c r="J5" s="13"/>
      <c r="K5" s="13"/>
      <c r="L5" s="13"/>
      <c r="M5" s="13"/>
      <c r="N5" s="13"/>
      <c r="O5" s="13"/>
      <c r="P5" s="13"/>
      <c r="Q5" s="13"/>
      <c r="R5" s="13"/>
      <c r="S5" s="13" t="s">
        <v>3</v>
      </c>
    </row>
    <row r="6" spans="1:21" ht="57" x14ac:dyDescent="0.25">
      <c r="A6" s="15" t="s">
        <v>4</v>
      </c>
      <c r="B6" s="16" t="s">
        <v>5</v>
      </c>
      <c r="C6" s="17" t="s">
        <v>6</v>
      </c>
      <c r="D6" s="18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16</v>
      </c>
      <c r="N6" s="20" t="s">
        <v>17</v>
      </c>
      <c r="O6" s="20" t="s">
        <v>18</v>
      </c>
      <c r="P6" s="20" t="s">
        <v>19</v>
      </c>
      <c r="Q6" s="20" t="s">
        <v>20</v>
      </c>
      <c r="R6" s="20" t="s">
        <v>21</v>
      </c>
      <c r="S6" s="20" t="s">
        <v>22</v>
      </c>
      <c r="T6" s="20" t="s">
        <v>23</v>
      </c>
      <c r="U6" s="21" t="s">
        <v>24</v>
      </c>
    </row>
    <row r="7" spans="1:21" s="26" customFormat="1" ht="24" x14ac:dyDescent="0.2">
      <c r="A7" s="22">
        <v>1</v>
      </c>
      <c r="B7" s="22">
        <v>2</v>
      </c>
      <c r="C7" s="23" t="s">
        <v>25</v>
      </c>
      <c r="D7" s="24"/>
      <c r="E7" s="22">
        <v>4</v>
      </c>
      <c r="F7" s="22"/>
      <c r="G7" s="22">
        <v>5</v>
      </c>
      <c r="H7" s="22">
        <v>6</v>
      </c>
      <c r="I7" s="22">
        <v>7</v>
      </c>
      <c r="J7" s="22">
        <v>8</v>
      </c>
      <c r="K7" s="22">
        <v>9</v>
      </c>
      <c r="L7" s="22">
        <v>10</v>
      </c>
      <c r="M7" s="22">
        <v>11</v>
      </c>
      <c r="N7" s="22">
        <v>12</v>
      </c>
      <c r="O7" s="22" t="s">
        <v>26</v>
      </c>
      <c r="P7" s="22"/>
      <c r="Q7" s="22"/>
      <c r="R7" s="22">
        <v>14</v>
      </c>
      <c r="S7" s="22" t="s">
        <v>27</v>
      </c>
      <c r="T7" s="22" t="s">
        <v>28</v>
      </c>
      <c r="U7" s="25"/>
    </row>
    <row r="8" spans="1:21" ht="21.95" customHeight="1" x14ac:dyDescent="0.25">
      <c r="A8" s="27">
        <v>1</v>
      </c>
      <c r="B8" s="28" t="s">
        <v>29</v>
      </c>
      <c r="C8" s="29" t="s">
        <v>30</v>
      </c>
      <c r="D8" s="30" t="s">
        <v>31</v>
      </c>
      <c r="E8" s="31" t="s">
        <v>32</v>
      </c>
      <c r="F8" s="32" t="s">
        <v>33</v>
      </c>
      <c r="G8" s="32" t="s">
        <v>34</v>
      </c>
      <c r="H8" s="32" t="s">
        <v>35</v>
      </c>
      <c r="I8" s="33">
        <v>0.7</v>
      </c>
      <c r="J8" s="34">
        <v>1960000</v>
      </c>
      <c r="K8" s="35">
        <v>2940000</v>
      </c>
      <c r="L8" s="34">
        <v>2156000</v>
      </c>
      <c r="M8" s="36">
        <v>3234000</v>
      </c>
      <c r="N8" s="36">
        <f>P8*I8</f>
        <v>2755200</v>
      </c>
      <c r="O8" s="37">
        <f>SUM(J8:N8)</f>
        <v>13045200</v>
      </c>
      <c r="P8" s="38">
        <v>3936000</v>
      </c>
      <c r="Q8" s="38">
        <v>24108000</v>
      </c>
      <c r="R8" s="38">
        <f>$R$17</f>
        <v>23124000</v>
      </c>
      <c r="S8" s="39">
        <f>R8*I8</f>
        <v>16186799.999999998</v>
      </c>
      <c r="T8" s="39">
        <f>S8-O8</f>
        <v>3141599.9999999981</v>
      </c>
      <c r="U8" s="40">
        <f>7000000+7700000+8500000</f>
        <v>23200000</v>
      </c>
    </row>
    <row r="9" spans="1:21" ht="21.95" customHeight="1" x14ac:dyDescent="0.25">
      <c r="A9" s="41">
        <v>2</v>
      </c>
      <c r="B9" s="42" t="s">
        <v>36</v>
      </c>
      <c r="C9" s="43" t="s">
        <v>37</v>
      </c>
      <c r="D9" s="44" t="s">
        <v>31</v>
      </c>
      <c r="E9" s="45" t="s">
        <v>32</v>
      </c>
      <c r="F9" s="46" t="s">
        <v>33</v>
      </c>
      <c r="G9" s="46" t="s">
        <v>34</v>
      </c>
      <c r="H9" s="46" t="s">
        <v>35</v>
      </c>
      <c r="I9" s="47">
        <v>0.7</v>
      </c>
      <c r="J9" s="48">
        <v>1960000</v>
      </c>
      <c r="K9" s="49">
        <v>2940000</v>
      </c>
      <c r="L9" s="48">
        <v>2156000</v>
      </c>
      <c r="M9" s="50">
        <v>3234000</v>
      </c>
      <c r="N9" s="50">
        <f>P9*I9</f>
        <v>2755200</v>
      </c>
      <c r="O9" s="50">
        <f>SUM(J9:N9)</f>
        <v>13045200</v>
      </c>
      <c r="P9" s="51">
        <v>3936000</v>
      </c>
      <c r="Q9" s="38">
        <v>24108000</v>
      </c>
      <c r="R9" s="38">
        <f>$R$17</f>
        <v>23124000</v>
      </c>
      <c r="S9" s="52">
        <f>R9*I9</f>
        <v>16186799.999999998</v>
      </c>
      <c r="T9" s="52">
        <f t="shared" ref="T9:T72" si="0">S9-O9</f>
        <v>3141599.9999999981</v>
      </c>
      <c r="U9" s="40">
        <f t="shared" ref="U9:U72" si="1">7000000+7700000+8500000</f>
        <v>23200000</v>
      </c>
    </row>
    <row r="10" spans="1:21" ht="21.95" customHeight="1" x14ac:dyDescent="0.25">
      <c r="A10" s="41">
        <v>3</v>
      </c>
      <c r="B10" s="42" t="s">
        <v>38</v>
      </c>
      <c r="C10" s="43" t="s">
        <v>39</v>
      </c>
      <c r="D10" s="44" t="s">
        <v>40</v>
      </c>
      <c r="E10" s="45" t="s">
        <v>32</v>
      </c>
      <c r="F10" s="46" t="s">
        <v>33</v>
      </c>
      <c r="G10" s="46" t="s">
        <v>34</v>
      </c>
      <c r="H10" s="46" t="s">
        <v>35</v>
      </c>
      <c r="I10" s="47">
        <v>0.7</v>
      </c>
      <c r="J10" s="48">
        <v>1960000</v>
      </c>
      <c r="K10" s="49">
        <v>2940000</v>
      </c>
      <c r="L10" s="48">
        <v>2156000</v>
      </c>
      <c r="M10" s="50">
        <v>3234000</v>
      </c>
      <c r="N10" s="50">
        <f t="shared" ref="N10:N73" si="2">P10*I10</f>
        <v>2755200</v>
      </c>
      <c r="O10" s="50">
        <f t="shared" ref="O10:O73" si="3">SUM(J10:N10)</f>
        <v>13045200</v>
      </c>
      <c r="P10" s="51">
        <v>3936000</v>
      </c>
      <c r="Q10" s="38">
        <v>24108000</v>
      </c>
      <c r="R10" s="38">
        <f t="shared" ref="R10:R15" si="4">$R$17</f>
        <v>23124000</v>
      </c>
      <c r="S10" s="52">
        <f t="shared" ref="S10:S73" si="5">R10*I10</f>
        <v>16186799.999999998</v>
      </c>
      <c r="T10" s="52">
        <f t="shared" si="0"/>
        <v>3141599.9999999981</v>
      </c>
      <c r="U10" s="40">
        <f t="shared" si="1"/>
        <v>23200000</v>
      </c>
    </row>
    <row r="11" spans="1:21" ht="21.95" customHeight="1" x14ac:dyDescent="0.25">
      <c r="A11" s="41">
        <v>4</v>
      </c>
      <c r="B11" s="42" t="s">
        <v>41</v>
      </c>
      <c r="C11" s="43" t="s">
        <v>42</v>
      </c>
      <c r="D11" s="44" t="s">
        <v>43</v>
      </c>
      <c r="E11" s="45" t="s">
        <v>32</v>
      </c>
      <c r="F11" s="46" t="s">
        <v>33</v>
      </c>
      <c r="G11" s="46" t="s">
        <v>34</v>
      </c>
      <c r="H11" s="46" t="s">
        <v>35</v>
      </c>
      <c r="I11" s="47">
        <v>0.7</v>
      </c>
      <c r="J11" s="48">
        <v>1960000</v>
      </c>
      <c r="K11" s="49">
        <v>2940000</v>
      </c>
      <c r="L11" s="48">
        <v>2156000</v>
      </c>
      <c r="M11" s="50">
        <v>3234000</v>
      </c>
      <c r="N11" s="50">
        <f t="shared" si="2"/>
        <v>2755200</v>
      </c>
      <c r="O11" s="50">
        <f t="shared" si="3"/>
        <v>13045200</v>
      </c>
      <c r="P11" s="51">
        <v>3936000</v>
      </c>
      <c r="Q11" s="38">
        <v>24108000</v>
      </c>
      <c r="R11" s="38">
        <f t="shared" si="4"/>
        <v>23124000</v>
      </c>
      <c r="S11" s="52">
        <f t="shared" si="5"/>
        <v>16186799.999999998</v>
      </c>
      <c r="T11" s="52">
        <f t="shared" si="0"/>
        <v>3141599.9999999981</v>
      </c>
      <c r="U11" s="40">
        <f t="shared" si="1"/>
        <v>23200000</v>
      </c>
    </row>
    <row r="12" spans="1:21" s="53" customFormat="1" ht="21.95" customHeight="1" x14ac:dyDescent="0.25">
      <c r="A12" s="41">
        <v>5</v>
      </c>
      <c r="B12" s="42" t="s">
        <v>44</v>
      </c>
      <c r="C12" s="43" t="s">
        <v>45</v>
      </c>
      <c r="D12" s="44" t="s">
        <v>46</v>
      </c>
      <c r="E12" s="45" t="s">
        <v>32</v>
      </c>
      <c r="F12" s="46" t="s">
        <v>33</v>
      </c>
      <c r="G12" s="46" t="s">
        <v>34</v>
      </c>
      <c r="H12" s="46" t="s">
        <v>35</v>
      </c>
      <c r="I12" s="47">
        <v>0.7</v>
      </c>
      <c r="J12" s="48">
        <v>1960000</v>
      </c>
      <c r="K12" s="49">
        <v>2940000</v>
      </c>
      <c r="L12" s="48">
        <v>2156000</v>
      </c>
      <c r="M12" s="50">
        <v>3234000</v>
      </c>
      <c r="N12" s="50">
        <f t="shared" si="2"/>
        <v>2755200</v>
      </c>
      <c r="O12" s="50">
        <f t="shared" si="3"/>
        <v>13045200</v>
      </c>
      <c r="P12" s="51">
        <v>3936000</v>
      </c>
      <c r="Q12" s="38">
        <v>24108000</v>
      </c>
      <c r="R12" s="38">
        <f t="shared" si="4"/>
        <v>23124000</v>
      </c>
      <c r="S12" s="52">
        <f t="shared" si="5"/>
        <v>16186799.999999998</v>
      </c>
      <c r="T12" s="52">
        <f t="shared" si="0"/>
        <v>3141599.9999999981</v>
      </c>
      <c r="U12" s="40">
        <f t="shared" si="1"/>
        <v>23200000</v>
      </c>
    </row>
    <row r="13" spans="1:21" s="53" customFormat="1" ht="21.95" customHeight="1" x14ac:dyDescent="0.25">
      <c r="A13" s="41">
        <v>6</v>
      </c>
      <c r="B13" s="42" t="s">
        <v>47</v>
      </c>
      <c r="C13" s="43" t="s">
        <v>48</v>
      </c>
      <c r="D13" s="44" t="s">
        <v>49</v>
      </c>
      <c r="E13" s="45" t="s">
        <v>32</v>
      </c>
      <c r="F13" s="46" t="s">
        <v>33</v>
      </c>
      <c r="G13" s="46" t="s">
        <v>34</v>
      </c>
      <c r="H13" s="46" t="s">
        <v>35</v>
      </c>
      <c r="I13" s="47">
        <v>0.7</v>
      </c>
      <c r="J13" s="48">
        <v>1960000</v>
      </c>
      <c r="K13" s="49">
        <v>2940000</v>
      </c>
      <c r="L13" s="48">
        <v>2156000</v>
      </c>
      <c r="M13" s="50">
        <v>3234000</v>
      </c>
      <c r="N13" s="50">
        <f t="shared" si="2"/>
        <v>2755200</v>
      </c>
      <c r="O13" s="50">
        <f t="shared" si="3"/>
        <v>13045200</v>
      </c>
      <c r="P13" s="51">
        <v>3936000</v>
      </c>
      <c r="Q13" s="38">
        <v>24108000</v>
      </c>
      <c r="R13" s="38">
        <f t="shared" si="4"/>
        <v>23124000</v>
      </c>
      <c r="S13" s="52">
        <f t="shared" si="5"/>
        <v>16186799.999999998</v>
      </c>
      <c r="T13" s="52">
        <f t="shared" si="0"/>
        <v>3141599.9999999981</v>
      </c>
      <c r="U13" s="40">
        <f t="shared" si="1"/>
        <v>23200000</v>
      </c>
    </row>
    <row r="14" spans="1:21" s="53" customFormat="1" ht="21.95" customHeight="1" x14ac:dyDescent="0.25">
      <c r="A14" s="41">
        <v>7</v>
      </c>
      <c r="B14" s="42" t="s">
        <v>50</v>
      </c>
      <c r="C14" s="43" t="s">
        <v>51</v>
      </c>
      <c r="D14" s="44" t="s">
        <v>52</v>
      </c>
      <c r="E14" s="45" t="s">
        <v>32</v>
      </c>
      <c r="F14" s="46" t="s">
        <v>33</v>
      </c>
      <c r="G14" s="46" t="s">
        <v>34</v>
      </c>
      <c r="H14" s="46" t="s">
        <v>35</v>
      </c>
      <c r="I14" s="47">
        <v>0.7</v>
      </c>
      <c r="J14" s="48">
        <v>1960000</v>
      </c>
      <c r="K14" s="49">
        <v>2940000</v>
      </c>
      <c r="L14" s="48">
        <v>2156000</v>
      </c>
      <c r="M14" s="50">
        <v>3234000</v>
      </c>
      <c r="N14" s="50">
        <f t="shared" si="2"/>
        <v>2755200</v>
      </c>
      <c r="O14" s="50">
        <f t="shared" si="3"/>
        <v>13045200</v>
      </c>
      <c r="P14" s="51">
        <v>3936000</v>
      </c>
      <c r="Q14" s="38">
        <v>24108000</v>
      </c>
      <c r="R14" s="38">
        <f t="shared" si="4"/>
        <v>23124000</v>
      </c>
      <c r="S14" s="52">
        <f t="shared" si="5"/>
        <v>16186799.999999998</v>
      </c>
      <c r="T14" s="52">
        <f t="shared" si="0"/>
        <v>3141599.9999999981</v>
      </c>
      <c r="U14" s="40">
        <f t="shared" si="1"/>
        <v>23200000</v>
      </c>
    </row>
    <row r="15" spans="1:21" s="53" customFormat="1" ht="21.95" customHeight="1" x14ac:dyDescent="0.25">
      <c r="A15" s="54">
        <v>8</v>
      </c>
      <c r="B15" s="55" t="s">
        <v>53</v>
      </c>
      <c r="C15" s="56" t="s">
        <v>54</v>
      </c>
      <c r="D15" s="57" t="s">
        <v>55</v>
      </c>
      <c r="E15" s="58" t="s">
        <v>32</v>
      </c>
      <c r="F15" s="59" t="s">
        <v>33</v>
      </c>
      <c r="G15" s="59" t="s">
        <v>34</v>
      </c>
      <c r="H15" s="59" t="s">
        <v>35</v>
      </c>
      <c r="I15" s="60">
        <v>0.7</v>
      </c>
      <c r="J15" s="61">
        <v>1960000</v>
      </c>
      <c r="K15" s="62">
        <v>2940000</v>
      </c>
      <c r="L15" s="61">
        <v>2156000</v>
      </c>
      <c r="M15" s="63">
        <v>3234000</v>
      </c>
      <c r="N15" s="64">
        <f t="shared" si="2"/>
        <v>2755200</v>
      </c>
      <c r="O15" s="64">
        <f t="shared" si="3"/>
        <v>13045200</v>
      </c>
      <c r="P15" s="51">
        <v>3936000</v>
      </c>
      <c r="Q15" s="65">
        <v>24108000</v>
      </c>
      <c r="R15" s="38">
        <f t="shared" si="4"/>
        <v>23124000</v>
      </c>
      <c r="S15" s="66">
        <f t="shared" si="5"/>
        <v>16186799.999999998</v>
      </c>
      <c r="T15" s="66">
        <f t="shared" si="0"/>
        <v>3141599.9999999981</v>
      </c>
      <c r="U15" s="40">
        <f t="shared" si="1"/>
        <v>23200000</v>
      </c>
    </row>
    <row r="16" spans="1:21" s="53" customFormat="1" ht="21.95" customHeight="1" x14ac:dyDescent="0.25">
      <c r="A16" s="27">
        <v>9</v>
      </c>
      <c r="B16" s="31" t="s">
        <v>56</v>
      </c>
      <c r="C16" s="29" t="s">
        <v>57</v>
      </c>
      <c r="D16" s="30" t="s">
        <v>58</v>
      </c>
      <c r="E16" s="31" t="s">
        <v>59</v>
      </c>
      <c r="F16" s="32" t="s">
        <v>33</v>
      </c>
      <c r="G16" s="32" t="s">
        <v>34</v>
      </c>
      <c r="H16" s="32" t="s">
        <v>35</v>
      </c>
      <c r="I16" s="33">
        <v>0.7</v>
      </c>
      <c r="J16" s="67">
        <v>1960000</v>
      </c>
      <c r="K16" s="68">
        <v>2940000</v>
      </c>
      <c r="L16" s="67">
        <v>2156000</v>
      </c>
      <c r="M16" s="69">
        <v>3234000</v>
      </c>
      <c r="N16" s="37">
        <f t="shared" si="2"/>
        <v>2755200</v>
      </c>
      <c r="O16" s="37">
        <f t="shared" si="3"/>
        <v>13045200</v>
      </c>
      <c r="P16" s="70">
        <v>3936000</v>
      </c>
      <c r="Q16" s="71">
        <v>23124000</v>
      </c>
      <c r="R16" s="71">
        <v>23124000</v>
      </c>
      <c r="S16" s="39">
        <f t="shared" si="5"/>
        <v>16186799.999999998</v>
      </c>
      <c r="T16" s="39">
        <f t="shared" si="0"/>
        <v>3141599.9999999981</v>
      </c>
      <c r="U16" s="40">
        <f t="shared" si="1"/>
        <v>23200000</v>
      </c>
    </row>
    <row r="17" spans="1:21" s="53" customFormat="1" ht="21.95" customHeight="1" x14ac:dyDescent="0.25">
      <c r="A17" s="41">
        <v>10</v>
      </c>
      <c r="B17" s="45" t="s">
        <v>60</v>
      </c>
      <c r="C17" s="43" t="s">
        <v>61</v>
      </c>
      <c r="D17" s="44" t="s">
        <v>62</v>
      </c>
      <c r="E17" s="45" t="s">
        <v>59</v>
      </c>
      <c r="F17" s="46" t="s">
        <v>33</v>
      </c>
      <c r="G17" s="46" t="s">
        <v>34</v>
      </c>
      <c r="H17" s="46" t="s">
        <v>35</v>
      </c>
      <c r="I17" s="47">
        <v>0.7</v>
      </c>
      <c r="J17" s="48">
        <v>1960000</v>
      </c>
      <c r="K17" s="49">
        <v>2940000</v>
      </c>
      <c r="L17" s="48">
        <v>2156000</v>
      </c>
      <c r="M17" s="50">
        <v>3234000</v>
      </c>
      <c r="N17" s="50">
        <f t="shared" si="2"/>
        <v>2755200</v>
      </c>
      <c r="O17" s="50">
        <f t="shared" si="3"/>
        <v>13045200</v>
      </c>
      <c r="P17" s="51">
        <v>3936000</v>
      </c>
      <c r="Q17" s="51">
        <v>23124000</v>
      </c>
      <c r="R17" s="51">
        <v>23124000</v>
      </c>
      <c r="S17" s="52">
        <f t="shared" si="5"/>
        <v>16186799.999999998</v>
      </c>
      <c r="T17" s="52">
        <f t="shared" si="0"/>
        <v>3141599.9999999981</v>
      </c>
      <c r="U17" s="40">
        <f t="shared" si="1"/>
        <v>23200000</v>
      </c>
    </row>
    <row r="18" spans="1:21" s="53" customFormat="1" ht="21.95" customHeight="1" x14ac:dyDescent="0.25">
      <c r="A18" s="41">
        <v>11</v>
      </c>
      <c r="B18" s="45" t="s">
        <v>63</v>
      </c>
      <c r="C18" s="43" t="s">
        <v>64</v>
      </c>
      <c r="D18" s="44" t="s">
        <v>65</v>
      </c>
      <c r="E18" s="45" t="s">
        <v>59</v>
      </c>
      <c r="F18" s="46" t="s">
        <v>33</v>
      </c>
      <c r="G18" s="46" t="s">
        <v>34</v>
      </c>
      <c r="H18" s="46" t="s">
        <v>35</v>
      </c>
      <c r="I18" s="47">
        <v>0.7</v>
      </c>
      <c r="J18" s="48">
        <v>1960000</v>
      </c>
      <c r="K18" s="49">
        <v>2940000</v>
      </c>
      <c r="L18" s="48">
        <v>2156000</v>
      </c>
      <c r="M18" s="50">
        <v>3234000</v>
      </c>
      <c r="N18" s="50">
        <f t="shared" si="2"/>
        <v>2755200</v>
      </c>
      <c r="O18" s="50">
        <f t="shared" si="3"/>
        <v>13045200</v>
      </c>
      <c r="P18" s="51">
        <v>3936000</v>
      </c>
      <c r="Q18" s="51">
        <v>23124000</v>
      </c>
      <c r="R18" s="51">
        <v>23124000</v>
      </c>
      <c r="S18" s="52">
        <f t="shared" si="5"/>
        <v>16186799.999999998</v>
      </c>
      <c r="T18" s="52">
        <f t="shared" si="0"/>
        <v>3141599.9999999981</v>
      </c>
      <c r="U18" s="40">
        <f t="shared" si="1"/>
        <v>23200000</v>
      </c>
    </row>
    <row r="19" spans="1:21" s="53" customFormat="1" ht="21.95" customHeight="1" x14ac:dyDescent="0.25">
      <c r="A19" s="41">
        <v>12</v>
      </c>
      <c r="B19" s="45" t="s">
        <v>66</v>
      </c>
      <c r="C19" s="43" t="s">
        <v>67</v>
      </c>
      <c r="D19" s="44" t="s">
        <v>68</v>
      </c>
      <c r="E19" s="45" t="s">
        <v>59</v>
      </c>
      <c r="F19" s="46" t="s">
        <v>33</v>
      </c>
      <c r="G19" s="46" t="s">
        <v>34</v>
      </c>
      <c r="H19" s="46" t="s">
        <v>35</v>
      </c>
      <c r="I19" s="47">
        <v>0.7</v>
      </c>
      <c r="J19" s="48">
        <v>1960000</v>
      </c>
      <c r="K19" s="49">
        <v>2940000</v>
      </c>
      <c r="L19" s="48">
        <v>2156000</v>
      </c>
      <c r="M19" s="50">
        <v>3234000</v>
      </c>
      <c r="N19" s="50">
        <f t="shared" si="2"/>
        <v>2755200</v>
      </c>
      <c r="O19" s="50">
        <f t="shared" si="3"/>
        <v>13045200</v>
      </c>
      <c r="P19" s="51">
        <v>3936000</v>
      </c>
      <c r="Q19" s="51">
        <v>23124000</v>
      </c>
      <c r="R19" s="51">
        <v>23124000</v>
      </c>
      <c r="S19" s="52">
        <f t="shared" si="5"/>
        <v>16186799.999999998</v>
      </c>
      <c r="T19" s="52">
        <f t="shared" si="0"/>
        <v>3141599.9999999981</v>
      </c>
      <c r="U19" s="40">
        <f t="shared" si="1"/>
        <v>23200000</v>
      </c>
    </row>
    <row r="20" spans="1:21" s="53" customFormat="1" ht="21.95" customHeight="1" x14ac:dyDescent="0.25">
      <c r="A20" s="41">
        <v>13</v>
      </c>
      <c r="B20" s="45" t="s">
        <v>69</v>
      </c>
      <c r="C20" s="43" t="s">
        <v>70</v>
      </c>
      <c r="D20" s="44" t="s">
        <v>71</v>
      </c>
      <c r="E20" s="45" t="s">
        <v>59</v>
      </c>
      <c r="F20" s="46" t="s">
        <v>33</v>
      </c>
      <c r="G20" s="46" t="s">
        <v>34</v>
      </c>
      <c r="H20" s="46" t="s">
        <v>35</v>
      </c>
      <c r="I20" s="47">
        <v>0.7</v>
      </c>
      <c r="J20" s="48">
        <v>1960000</v>
      </c>
      <c r="K20" s="49">
        <v>2940000</v>
      </c>
      <c r="L20" s="48">
        <v>2156000</v>
      </c>
      <c r="M20" s="50">
        <v>3234000</v>
      </c>
      <c r="N20" s="50">
        <f t="shared" si="2"/>
        <v>2755200</v>
      </c>
      <c r="O20" s="50">
        <f t="shared" si="3"/>
        <v>13045200</v>
      </c>
      <c r="P20" s="51">
        <v>3936000</v>
      </c>
      <c r="Q20" s="51">
        <v>23124000</v>
      </c>
      <c r="R20" s="51">
        <v>23124000</v>
      </c>
      <c r="S20" s="52">
        <f t="shared" si="5"/>
        <v>16186799.999999998</v>
      </c>
      <c r="T20" s="52">
        <f t="shared" si="0"/>
        <v>3141599.9999999981</v>
      </c>
      <c r="U20" s="40">
        <f t="shared" si="1"/>
        <v>23200000</v>
      </c>
    </row>
    <row r="21" spans="1:21" s="53" customFormat="1" ht="21.95" customHeight="1" x14ac:dyDescent="0.25">
      <c r="A21" s="41">
        <v>14</v>
      </c>
      <c r="B21" s="45" t="s">
        <v>72</v>
      </c>
      <c r="C21" s="43" t="s">
        <v>73</v>
      </c>
      <c r="D21" s="44" t="s">
        <v>74</v>
      </c>
      <c r="E21" s="45" t="s">
        <v>59</v>
      </c>
      <c r="F21" s="46" t="s">
        <v>33</v>
      </c>
      <c r="G21" s="46" t="s">
        <v>34</v>
      </c>
      <c r="H21" s="46" t="s">
        <v>35</v>
      </c>
      <c r="I21" s="47">
        <v>0.7</v>
      </c>
      <c r="J21" s="48">
        <v>1960000</v>
      </c>
      <c r="K21" s="49">
        <v>2940000</v>
      </c>
      <c r="L21" s="48">
        <v>2156000</v>
      </c>
      <c r="M21" s="50">
        <v>3234000</v>
      </c>
      <c r="N21" s="50">
        <f t="shared" si="2"/>
        <v>2755200</v>
      </c>
      <c r="O21" s="50">
        <f t="shared" si="3"/>
        <v>13045200</v>
      </c>
      <c r="P21" s="51">
        <v>3936000</v>
      </c>
      <c r="Q21" s="51">
        <v>23124000</v>
      </c>
      <c r="R21" s="51">
        <v>23124000</v>
      </c>
      <c r="S21" s="52">
        <f t="shared" si="5"/>
        <v>16186799.999999998</v>
      </c>
      <c r="T21" s="52">
        <f t="shared" si="0"/>
        <v>3141599.9999999981</v>
      </c>
      <c r="U21" s="40">
        <f t="shared" si="1"/>
        <v>23200000</v>
      </c>
    </row>
    <row r="22" spans="1:21" s="53" customFormat="1" ht="21.95" customHeight="1" x14ac:dyDescent="0.25">
      <c r="A22" s="41">
        <v>15</v>
      </c>
      <c r="B22" s="45" t="s">
        <v>75</v>
      </c>
      <c r="C22" s="43" t="s">
        <v>76</v>
      </c>
      <c r="D22" s="44" t="s">
        <v>77</v>
      </c>
      <c r="E22" s="45" t="s">
        <v>59</v>
      </c>
      <c r="F22" s="46" t="s">
        <v>33</v>
      </c>
      <c r="G22" s="46" t="s">
        <v>34</v>
      </c>
      <c r="H22" s="46" t="s">
        <v>35</v>
      </c>
      <c r="I22" s="47">
        <v>0.7</v>
      </c>
      <c r="J22" s="48">
        <v>1960000</v>
      </c>
      <c r="K22" s="49">
        <v>2940000</v>
      </c>
      <c r="L22" s="48">
        <v>2156000</v>
      </c>
      <c r="M22" s="50">
        <v>3234000</v>
      </c>
      <c r="N22" s="50">
        <f t="shared" si="2"/>
        <v>2755200</v>
      </c>
      <c r="O22" s="50">
        <f t="shared" si="3"/>
        <v>13045200</v>
      </c>
      <c r="P22" s="51">
        <v>3936000</v>
      </c>
      <c r="Q22" s="51">
        <v>23124000</v>
      </c>
      <c r="R22" s="51">
        <v>23124000</v>
      </c>
      <c r="S22" s="52">
        <f t="shared" si="5"/>
        <v>16186799.999999998</v>
      </c>
      <c r="T22" s="52">
        <f t="shared" si="0"/>
        <v>3141599.9999999981</v>
      </c>
      <c r="U22" s="40">
        <f t="shared" si="1"/>
        <v>23200000</v>
      </c>
    </row>
    <row r="23" spans="1:21" s="53" customFormat="1" ht="21.95" customHeight="1" x14ac:dyDescent="0.25">
      <c r="A23" s="41">
        <v>16</v>
      </c>
      <c r="B23" s="45" t="s">
        <v>78</v>
      </c>
      <c r="C23" s="43" t="s">
        <v>79</v>
      </c>
      <c r="D23" s="44" t="s">
        <v>80</v>
      </c>
      <c r="E23" s="45" t="s">
        <v>59</v>
      </c>
      <c r="F23" s="46" t="s">
        <v>33</v>
      </c>
      <c r="G23" s="46" t="s">
        <v>34</v>
      </c>
      <c r="H23" s="46" t="s">
        <v>35</v>
      </c>
      <c r="I23" s="47">
        <v>0.7</v>
      </c>
      <c r="J23" s="48">
        <v>1960000</v>
      </c>
      <c r="K23" s="49">
        <v>2940000</v>
      </c>
      <c r="L23" s="48">
        <v>2156000</v>
      </c>
      <c r="M23" s="50">
        <v>3234000</v>
      </c>
      <c r="N23" s="50">
        <f t="shared" si="2"/>
        <v>2755200</v>
      </c>
      <c r="O23" s="50">
        <f t="shared" si="3"/>
        <v>13045200</v>
      </c>
      <c r="P23" s="51">
        <v>3936000</v>
      </c>
      <c r="Q23" s="51">
        <v>23124000</v>
      </c>
      <c r="R23" s="51">
        <v>23124000</v>
      </c>
      <c r="S23" s="52">
        <f t="shared" si="5"/>
        <v>16186799.999999998</v>
      </c>
      <c r="T23" s="52">
        <f t="shared" si="0"/>
        <v>3141599.9999999981</v>
      </c>
      <c r="U23" s="40">
        <f t="shared" si="1"/>
        <v>23200000</v>
      </c>
    </row>
    <row r="24" spans="1:21" s="53" customFormat="1" ht="21.95" customHeight="1" x14ac:dyDescent="0.25">
      <c r="A24" s="41">
        <v>17</v>
      </c>
      <c r="B24" s="45" t="s">
        <v>81</v>
      </c>
      <c r="C24" s="43" t="s">
        <v>82</v>
      </c>
      <c r="D24" s="44" t="s">
        <v>31</v>
      </c>
      <c r="E24" s="45" t="s">
        <v>59</v>
      </c>
      <c r="F24" s="46" t="s">
        <v>33</v>
      </c>
      <c r="G24" s="46" t="s">
        <v>34</v>
      </c>
      <c r="H24" s="46" t="s">
        <v>35</v>
      </c>
      <c r="I24" s="47">
        <v>0.7</v>
      </c>
      <c r="J24" s="48">
        <v>1960000</v>
      </c>
      <c r="K24" s="49">
        <v>2940000</v>
      </c>
      <c r="L24" s="48">
        <v>2156000</v>
      </c>
      <c r="M24" s="50">
        <v>3234000</v>
      </c>
      <c r="N24" s="50">
        <f t="shared" si="2"/>
        <v>2755200</v>
      </c>
      <c r="O24" s="50">
        <f t="shared" si="3"/>
        <v>13045200</v>
      </c>
      <c r="P24" s="51">
        <v>3936000</v>
      </c>
      <c r="Q24" s="51">
        <v>23124000</v>
      </c>
      <c r="R24" s="51">
        <v>23124000</v>
      </c>
      <c r="S24" s="52">
        <f t="shared" si="5"/>
        <v>16186799.999999998</v>
      </c>
      <c r="T24" s="52">
        <f t="shared" si="0"/>
        <v>3141599.9999999981</v>
      </c>
      <c r="U24" s="40">
        <f t="shared" si="1"/>
        <v>23200000</v>
      </c>
    </row>
    <row r="25" spans="1:21" s="53" customFormat="1" ht="21.95" customHeight="1" x14ac:dyDescent="0.25">
      <c r="A25" s="41">
        <v>18</v>
      </c>
      <c r="B25" s="45" t="s">
        <v>83</v>
      </c>
      <c r="C25" s="43" t="s">
        <v>84</v>
      </c>
      <c r="D25" s="44" t="s">
        <v>85</v>
      </c>
      <c r="E25" s="45" t="s">
        <v>59</v>
      </c>
      <c r="F25" s="46" t="s">
        <v>33</v>
      </c>
      <c r="G25" s="46" t="s">
        <v>34</v>
      </c>
      <c r="H25" s="46" t="s">
        <v>35</v>
      </c>
      <c r="I25" s="47">
        <v>0.7</v>
      </c>
      <c r="J25" s="48">
        <v>1960000</v>
      </c>
      <c r="K25" s="49">
        <v>2940000</v>
      </c>
      <c r="L25" s="48">
        <v>2156000</v>
      </c>
      <c r="M25" s="50">
        <v>3234000</v>
      </c>
      <c r="N25" s="50">
        <f t="shared" si="2"/>
        <v>2755200</v>
      </c>
      <c r="O25" s="50">
        <f t="shared" si="3"/>
        <v>13045200</v>
      </c>
      <c r="P25" s="51">
        <v>3936000</v>
      </c>
      <c r="Q25" s="51">
        <v>23124000</v>
      </c>
      <c r="R25" s="51">
        <v>23124000</v>
      </c>
      <c r="S25" s="52">
        <f t="shared" si="5"/>
        <v>16186799.999999998</v>
      </c>
      <c r="T25" s="52">
        <f t="shared" si="0"/>
        <v>3141599.9999999981</v>
      </c>
      <c r="U25" s="40">
        <f t="shared" si="1"/>
        <v>23200000</v>
      </c>
    </row>
    <row r="26" spans="1:21" s="53" customFormat="1" ht="21.95" customHeight="1" x14ac:dyDescent="0.25">
      <c r="A26" s="41">
        <v>19</v>
      </c>
      <c r="B26" s="45" t="s">
        <v>86</v>
      </c>
      <c r="C26" s="43" t="s">
        <v>87</v>
      </c>
      <c r="D26" s="44" t="s">
        <v>88</v>
      </c>
      <c r="E26" s="45" t="s">
        <v>59</v>
      </c>
      <c r="F26" s="46" t="s">
        <v>33</v>
      </c>
      <c r="G26" s="46" t="s">
        <v>34</v>
      </c>
      <c r="H26" s="46" t="s">
        <v>35</v>
      </c>
      <c r="I26" s="47">
        <v>0.7</v>
      </c>
      <c r="J26" s="48">
        <v>1960000</v>
      </c>
      <c r="K26" s="49">
        <v>2940000</v>
      </c>
      <c r="L26" s="48">
        <v>2156000</v>
      </c>
      <c r="M26" s="50">
        <v>3234000</v>
      </c>
      <c r="N26" s="50">
        <f t="shared" si="2"/>
        <v>2755200</v>
      </c>
      <c r="O26" s="50">
        <f t="shared" si="3"/>
        <v>13045200</v>
      </c>
      <c r="P26" s="51">
        <v>3936000</v>
      </c>
      <c r="Q26" s="51">
        <v>23124000</v>
      </c>
      <c r="R26" s="51">
        <v>23124000</v>
      </c>
      <c r="S26" s="52">
        <f t="shared" si="5"/>
        <v>16186799.999999998</v>
      </c>
      <c r="T26" s="52">
        <f t="shared" si="0"/>
        <v>3141599.9999999981</v>
      </c>
      <c r="U26" s="40">
        <f t="shared" si="1"/>
        <v>23200000</v>
      </c>
    </row>
    <row r="27" spans="1:21" s="53" customFormat="1" ht="21.95" customHeight="1" x14ac:dyDescent="0.25">
      <c r="A27" s="41">
        <v>20</v>
      </c>
      <c r="B27" s="45" t="s">
        <v>89</v>
      </c>
      <c r="C27" s="43" t="s">
        <v>90</v>
      </c>
      <c r="D27" s="44" t="s">
        <v>91</v>
      </c>
      <c r="E27" s="45" t="s">
        <v>59</v>
      </c>
      <c r="F27" s="46" t="s">
        <v>33</v>
      </c>
      <c r="G27" s="46" t="s">
        <v>34</v>
      </c>
      <c r="H27" s="46" t="s">
        <v>35</v>
      </c>
      <c r="I27" s="47">
        <v>0.7</v>
      </c>
      <c r="J27" s="48">
        <v>1960000</v>
      </c>
      <c r="K27" s="49">
        <v>2940000</v>
      </c>
      <c r="L27" s="48">
        <v>2156000</v>
      </c>
      <c r="M27" s="50">
        <v>3234000</v>
      </c>
      <c r="N27" s="50">
        <f t="shared" si="2"/>
        <v>2755200</v>
      </c>
      <c r="O27" s="50">
        <f t="shared" si="3"/>
        <v>13045200</v>
      </c>
      <c r="P27" s="51">
        <v>3936000</v>
      </c>
      <c r="Q27" s="51">
        <v>23124000</v>
      </c>
      <c r="R27" s="51">
        <v>23124000</v>
      </c>
      <c r="S27" s="52">
        <f t="shared" si="5"/>
        <v>16186799.999999998</v>
      </c>
      <c r="T27" s="52">
        <f t="shared" si="0"/>
        <v>3141599.9999999981</v>
      </c>
      <c r="U27" s="40">
        <f t="shared" si="1"/>
        <v>23200000</v>
      </c>
    </row>
    <row r="28" spans="1:21" s="53" customFormat="1" ht="21.95" customHeight="1" x14ac:dyDescent="0.25">
      <c r="A28" s="41">
        <v>21</v>
      </c>
      <c r="B28" s="72" t="s">
        <v>92</v>
      </c>
      <c r="C28" s="73" t="s">
        <v>93</v>
      </c>
      <c r="D28" s="74" t="s">
        <v>94</v>
      </c>
      <c r="E28" s="45" t="s">
        <v>59</v>
      </c>
      <c r="F28" s="46" t="s">
        <v>33</v>
      </c>
      <c r="G28" s="46" t="s">
        <v>34</v>
      </c>
      <c r="H28" s="46" t="s">
        <v>35</v>
      </c>
      <c r="I28" s="47">
        <v>0.7</v>
      </c>
      <c r="J28" s="75"/>
      <c r="K28" s="49">
        <v>2940000</v>
      </c>
      <c r="L28" s="48">
        <v>2156000</v>
      </c>
      <c r="M28" s="50">
        <v>3234000</v>
      </c>
      <c r="N28" s="50">
        <f t="shared" si="2"/>
        <v>2755200</v>
      </c>
      <c r="O28" s="50">
        <f t="shared" si="3"/>
        <v>11085200</v>
      </c>
      <c r="P28" s="51">
        <v>3936000</v>
      </c>
      <c r="Q28" s="51">
        <v>23124000</v>
      </c>
      <c r="R28" s="51">
        <v>23124000</v>
      </c>
      <c r="S28" s="52">
        <f t="shared" si="5"/>
        <v>16186799.999999998</v>
      </c>
      <c r="T28" s="52">
        <f t="shared" si="0"/>
        <v>5101599.9999999981</v>
      </c>
      <c r="U28" s="40">
        <f t="shared" si="1"/>
        <v>23200000</v>
      </c>
    </row>
    <row r="29" spans="1:21" s="53" customFormat="1" ht="21.95" customHeight="1" x14ac:dyDescent="0.25">
      <c r="A29" s="41">
        <v>22</v>
      </c>
      <c r="B29" s="45" t="s">
        <v>95</v>
      </c>
      <c r="C29" s="43" t="s">
        <v>96</v>
      </c>
      <c r="D29" s="44" t="s">
        <v>97</v>
      </c>
      <c r="E29" s="45" t="s">
        <v>59</v>
      </c>
      <c r="F29" s="46" t="s">
        <v>33</v>
      </c>
      <c r="G29" s="46" t="s">
        <v>34</v>
      </c>
      <c r="H29" s="46" t="s">
        <v>35</v>
      </c>
      <c r="I29" s="47">
        <v>0.7</v>
      </c>
      <c r="J29" s="48">
        <v>1960000</v>
      </c>
      <c r="K29" s="49">
        <v>2940000</v>
      </c>
      <c r="L29" s="48">
        <v>2156000</v>
      </c>
      <c r="M29" s="50">
        <v>3234000</v>
      </c>
      <c r="N29" s="50">
        <f t="shared" si="2"/>
        <v>2755200</v>
      </c>
      <c r="O29" s="50">
        <f t="shared" si="3"/>
        <v>13045200</v>
      </c>
      <c r="P29" s="51">
        <v>3936000</v>
      </c>
      <c r="Q29" s="51">
        <v>23124000</v>
      </c>
      <c r="R29" s="51">
        <v>23124000</v>
      </c>
      <c r="S29" s="52">
        <f t="shared" si="5"/>
        <v>16186799.999999998</v>
      </c>
      <c r="T29" s="52">
        <f t="shared" si="0"/>
        <v>3141599.9999999981</v>
      </c>
      <c r="U29" s="40">
        <f t="shared" si="1"/>
        <v>23200000</v>
      </c>
    </row>
    <row r="30" spans="1:21" s="53" customFormat="1" ht="21.95" customHeight="1" x14ac:dyDescent="0.25">
      <c r="A30" s="41">
        <v>23</v>
      </c>
      <c r="B30" s="45" t="s">
        <v>98</v>
      </c>
      <c r="C30" s="43" t="s">
        <v>99</v>
      </c>
      <c r="D30" s="44" t="s">
        <v>100</v>
      </c>
      <c r="E30" s="45" t="s">
        <v>59</v>
      </c>
      <c r="F30" s="46" t="s">
        <v>33</v>
      </c>
      <c r="G30" s="46" t="s">
        <v>34</v>
      </c>
      <c r="H30" s="46" t="s">
        <v>35</v>
      </c>
      <c r="I30" s="47">
        <v>0.7</v>
      </c>
      <c r="J30" s="48">
        <v>1960000</v>
      </c>
      <c r="K30" s="49">
        <v>2940000</v>
      </c>
      <c r="L30" s="48">
        <v>2156000</v>
      </c>
      <c r="M30" s="50">
        <v>3234000</v>
      </c>
      <c r="N30" s="50">
        <f t="shared" si="2"/>
        <v>2755200</v>
      </c>
      <c r="O30" s="50">
        <f t="shared" si="3"/>
        <v>13045200</v>
      </c>
      <c r="P30" s="51">
        <v>3936000</v>
      </c>
      <c r="Q30" s="51">
        <v>23124000</v>
      </c>
      <c r="R30" s="51">
        <v>23124000</v>
      </c>
      <c r="S30" s="52">
        <f t="shared" si="5"/>
        <v>16186799.999999998</v>
      </c>
      <c r="T30" s="52">
        <f t="shared" si="0"/>
        <v>3141599.9999999981</v>
      </c>
      <c r="U30" s="40">
        <f t="shared" si="1"/>
        <v>23200000</v>
      </c>
    </row>
    <row r="31" spans="1:21" ht="21.95" customHeight="1" x14ac:dyDescent="0.25">
      <c r="A31" s="41">
        <v>24</v>
      </c>
      <c r="B31" s="45" t="s">
        <v>101</v>
      </c>
      <c r="C31" s="43" t="s">
        <v>102</v>
      </c>
      <c r="D31" s="44" t="s">
        <v>103</v>
      </c>
      <c r="E31" s="45" t="s">
        <v>59</v>
      </c>
      <c r="F31" s="46" t="s">
        <v>33</v>
      </c>
      <c r="G31" s="46" t="s">
        <v>34</v>
      </c>
      <c r="H31" s="46" t="s">
        <v>35</v>
      </c>
      <c r="I31" s="47">
        <v>0.7</v>
      </c>
      <c r="J31" s="48">
        <v>1960000</v>
      </c>
      <c r="K31" s="49">
        <v>2940000</v>
      </c>
      <c r="L31" s="48">
        <v>2156000</v>
      </c>
      <c r="M31" s="50">
        <v>3234000</v>
      </c>
      <c r="N31" s="50">
        <f t="shared" si="2"/>
        <v>2755200</v>
      </c>
      <c r="O31" s="50">
        <f t="shared" si="3"/>
        <v>13045200</v>
      </c>
      <c r="P31" s="51">
        <v>3936000</v>
      </c>
      <c r="Q31" s="51">
        <v>23124000</v>
      </c>
      <c r="R31" s="51">
        <v>23124000</v>
      </c>
      <c r="S31" s="52">
        <f t="shared" si="5"/>
        <v>16186799.999999998</v>
      </c>
      <c r="T31" s="52">
        <f t="shared" si="0"/>
        <v>3141599.9999999981</v>
      </c>
      <c r="U31" s="40">
        <f t="shared" si="1"/>
        <v>23200000</v>
      </c>
    </row>
    <row r="32" spans="1:21" ht="21.95" customHeight="1" x14ac:dyDescent="0.25">
      <c r="A32" s="41">
        <v>25</v>
      </c>
      <c r="B32" s="45" t="s">
        <v>104</v>
      </c>
      <c r="C32" s="43" t="s">
        <v>105</v>
      </c>
      <c r="D32" s="44" t="s">
        <v>106</v>
      </c>
      <c r="E32" s="45" t="s">
        <v>59</v>
      </c>
      <c r="F32" s="46" t="s">
        <v>33</v>
      </c>
      <c r="G32" s="46" t="s">
        <v>34</v>
      </c>
      <c r="H32" s="46" t="s">
        <v>35</v>
      </c>
      <c r="I32" s="47">
        <v>0.7</v>
      </c>
      <c r="J32" s="48">
        <v>1960000</v>
      </c>
      <c r="K32" s="49">
        <v>2940000</v>
      </c>
      <c r="L32" s="48">
        <v>2156000</v>
      </c>
      <c r="M32" s="50">
        <v>3234000</v>
      </c>
      <c r="N32" s="50">
        <f t="shared" si="2"/>
        <v>2755200</v>
      </c>
      <c r="O32" s="50">
        <f t="shared" si="3"/>
        <v>13045200</v>
      </c>
      <c r="P32" s="51">
        <v>3936000</v>
      </c>
      <c r="Q32" s="51">
        <v>23124000</v>
      </c>
      <c r="R32" s="51">
        <v>23124000</v>
      </c>
      <c r="S32" s="52">
        <f t="shared" si="5"/>
        <v>16186799.999999998</v>
      </c>
      <c r="T32" s="52">
        <f t="shared" si="0"/>
        <v>3141599.9999999981</v>
      </c>
      <c r="U32" s="40">
        <f t="shared" si="1"/>
        <v>23200000</v>
      </c>
    </row>
    <row r="33" spans="1:21" ht="21.95" customHeight="1" x14ac:dyDescent="0.25">
      <c r="A33" s="41">
        <v>26</v>
      </c>
      <c r="B33" s="45" t="s">
        <v>107</v>
      </c>
      <c r="C33" s="43" t="s">
        <v>108</v>
      </c>
      <c r="D33" s="44" t="s">
        <v>109</v>
      </c>
      <c r="E33" s="45" t="s">
        <v>59</v>
      </c>
      <c r="F33" s="46" t="s">
        <v>33</v>
      </c>
      <c r="G33" s="46" t="s">
        <v>34</v>
      </c>
      <c r="H33" s="46" t="s">
        <v>35</v>
      </c>
      <c r="I33" s="47">
        <v>0.7</v>
      </c>
      <c r="J33" s="48">
        <v>1960000</v>
      </c>
      <c r="K33" s="49">
        <v>2940000</v>
      </c>
      <c r="L33" s="48">
        <v>2156000</v>
      </c>
      <c r="M33" s="50">
        <v>3234000</v>
      </c>
      <c r="N33" s="50">
        <f t="shared" si="2"/>
        <v>2755200</v>
      </c>
      <c r="O33" s="50">
        <f t="shared" si="3"/>
        <v>13045200</v>
      </c>
      <c r="P33" s="51">
        <v>3936000</v>
      </c>
      <c r="Q33" s="51">
        <v>23124000</v>
      </c>
      <c r="R33" s="51">
        <v>23124000</v>
      </c>
      <c r="S33" s="52">
        <f t="shared" si="5"/>
        <v>16186799.999999998</v>
      </c>
      <c r="T33" s="52">
        <f t="shared" si="0"/>
        <v>3141599.9999999981</v>
      </c>
      <c r="U33" s="40">
        <f t="shared" si="1"/>
        <v>23200000</v>
      </c>
    </row>
    <row r="34" spans="1:21" ht="21.95" customHeight="1" x14ac:dyDescent="0.25">
      <c r="A34" s="41">
        <v>27</v>
      </c>
      <c r="B34" s="45" t="s">
        <v>110</v>
      </c>
      <c r="C34" s="43" t="s">
        <v>111</v>
      </c>
      <c r="D34" s="44" t="s">
        <v>109</v>
      </c>
      <c r="E34" s="45" t="s">
        <v>59</v>
      </c>
      <c r="F34" s="46" t="s">
        <v>33</v>
      </c>
      <c r="G34" s="46" t="s">
        <v>34</v>
      </c>
      <c r="H34" s="46" t="s">
        <v>35</v>
      </c>
      <c r="I34" s="47">
        <v>0.7</v>
      </c>
      <c r="J34" s="48">
        <v>1960000</v>
      </c>
      <c r="K34" s="49">
        <v>2940000</v>
      </c>
      <c r="L34" s="48">
        <v>2156000</v>
      </c>
      <c r="M34" s="50">
        <v>3234000</v>
      </c>
      <c r="N34" s="50">
        <f t="shared" si="2"/>
        <v>2755200</v>
      </c>
      <c r="O34" s="50">
        <f t="shared" si="3"/>
        <v>13045200</v>
      </c>
      <c r="P34" s="51">
        <v>3936000</v>
      </c>
      <c r="Q34" s="51">
        <v>23124000</v>
      </c>
      <c r="R34" s="51">
        <v>23124000</v>
      </c>
      <c r="S34" s="52">
        <f t="shared" si="5"/>
        <v>16186799.999999998</v>
      </c>
      <c r="T34" s="52">
        <f t="shared" si="0"/>
        <v>3141599.9999999981</v>
      </c>
      <c r="U34" s="40">
        <f t="shared" si="1"/>
        <v>23200000</v>
      </c>
    </row>
    <row r="35" spans="1:21" ht="21.95" customHeight="1" x14ac:dyDescent="0.25">
      <c r="A35" s="41">
        <v>28</v>
      </c>
      <c r="B35" s="45" t="s">
        <v>112</v>
      </c>
      <c r="C35" s="43" t="s">
        <v>113</v>
      </c>
      <c r="D35" s="44" t="s">
        <v>114</v>
      </c>
      <c r="E35" s="45" t="s">
        <v>59</v>
      </c>
      <c r="F35" s="46" t="s">
        <v>33</v>
      </c>
      <c r="G35" s="46" t="s">
        <v>34</v>
      </c>
      <c r="H35" s="46" t="s">
        <v>35</v>
      </c>
      <c r="I35" s="47">
        <v>0.7</v>
      </c>
      <c r="J35" s="48">
        <v>1960000</v>
      </c>
      <c r="K35" s="49">
        <v>2940000</v>
      </c>
      <c r="L35" s="48">
        <v>2156000</v>
      </c>
      <c r="M35" s="50">
        <v>3234000</v>
      </c>
      <c r="N35" s="50">
        <f t="shared" si="2"/>
        <v>2755200</v>
      </c>
      <c r="O35" s="50">
        <f t="shared" si="3"/>
        <v>13045200</v>
      </c>
      <c r="P35" s="51">
        <v>3936000</v>
      </c>
      <c r="Q35" s="51">
        <v>23124000</v>
      </c>
      <c r="R35" s="51">
        <v>23124000</v>
      </c>
      <c r="S35" s="52">
        <f t="shared" si="5"/>
        <v>16186799.999999998</v>
      </c>
      <c r="T35" s="52">
        <f t="shared" si="0"/>
        <v>3141599.9999999981</v>
      </c>
      <c r="U35" s="40">
        <f t="shared" si="1"/>
        <v>23200000</v>
      </c>
    </row>
    <row r="36" spans="1:21" ht="21.95" customHeight="1" x14ac:dyDescent="0.25">
      <c r="A36" s="41">
        <v>29</v>
      </c>
      <c r="B36" s="45" t="s">
        <v>115</v>
      </c>
      <c r="C36" s="43" t="s">
        <v>116</v>
      </c>
      <c r="D36" s="44" t="s">
        <v>117</v>
      </c>
      <c r="E36" s="45" t="s">
        <v>59</v>
      </c>
      <c r="F36" s="46" t="s">
        <v>33</v>
      </c>
      <c r="G36" s="46" t="s">
        <v>34</v>
      </c>
      <c r="H36" s="46" t="s">
        <v>35</v>
      </c>
      <c r="I36" s="47">
        <v>0.7</v>
      </c>
      <c r="J36" s="48">
        <v>1960000</v>
      </c>
      <c r="K36" s="49">
        <v>2940000</v>
      </c>
      <c r="L36" s="48">
        <v>2156000</v>
      </c>
      <c r="M36" s="50">
        <v>3234000</v>
      </c>
      <c r="N36" s="50">
        <f t="shared" si="2"/>
        <v>2755200</v>
      </c>
      <c r="O36" s="50">
        <f t="shared" si="3"/>
        <v>13045200</v>
      </c>
      <c r="P36" s="51">
        <v>3936000</v>
      </c>
      <c r="Q36" s="51">
        <v>23124000</v>
      </c>
      <c r="R36" s="51">
        <v>23124000</v>
      </c>
      <c r="S36" s="52">
        <f t="shared" si="5"/>
        <v>16186799.999999998</v>
      </c>
      <c r="T36" s="52">
        <f t="shared" si="0"/>
        <v>3141599.9999999981</v>
      </c>
      <c r="U36" s="40">
        <f t="shared" si="1"/>
        <v>23200000</v>
      </c>
    </row>
    <row r="37" spans="1:21" ht="21.95" customHeight="1" x14ac:dyDescent="0.25">
      <c r="A37" s="41">
        <v>30</v>
      </c>
      <c r="B37" s="45" t="s">
        <v>118</v>
      </c>
      <c r="C37" s="43" t="s">
        <v>119</v>
      </c>
      <c r="D37" s="44" t="s">
        <v>120</v>
      </c>
      <c r="E37" s="45" t="s">
        <v>59</v>
      </c>
      <c r="F37" s="46" t="s">
        <v>33</v>
      </c>
      <c r="G37" s="46" t="s">
        <v>34</v>
      </c>
      <c r="H37" s="46" t="s">
        <v>35</v>
      </c>
      <c r="I37" s="47">
        <v>0.7</v>
      </c>
      <c r="J37" s="48">
        <v>1960000</v>
      </c>
      <c r="K37" s="49">
        <v>2940000</v>
      </c>
      <c r="L37" s="48">
        <v>2156000</v>
      </c>
      <c r="M37" s="50">
        <v>3234000</v>
      </c>
      <c r="N37" s="50">
        <f t="shared" si="2"/>
        <v>2755200</v>
      </c>
      <c r="O37" s="50">
        <f t="shared" si="3"/>
        <v>13045200</v>
      </c>
      <c r="P37" s="51">
        <v>3936000</v>
      </c>
      <c r="Q37" s="51">
        <v>23124000</v>
      </c>
      <c r="R37" s="51">
        <v>23124000</v>
      </c>
      <c r="S37" s="52">
        <f t="shared" si="5"/>
        <v>16186799.999999998</v>
      </c>
      <c r="T37" s="52">
        <f t="shared" si="0"/>
        <v>3141599.9999999981</v>
      </c>
      <c r="U37" s="40">
        <f t="shared" si="1"/>
        <v>23200000</v>
      </c>
    </row>
    <row r="38" spans="1:21" ht="21.95" customHeight="1" x14ac:dyDescent="0.25">
      <c r="A38" s="41">
        <v>31</v>
      </c>
      <c r="B38" s="45" t="s">
        <v>121</v>
      </c>
      <c r="C38" s="43" t="s">
        <v>122</v>
      </c>
      <c r="D38" s="44" t="s">
        <v>123</v>
      </c>
      <c r="E38" s="45" t="s">
        <v>59</v>
      </c>
      <c r="F38" s="46" t="s">
        <v>33</v>
      </c>
      <c r="G38" s="46" t="s">
        <v>34</v>
      </c>
      <c r="H38" s="46" t="s">
        <v>35</v>
      </c>
      <c r="I38" s="47">
        <v>0.7</v>
      </c>
      <c r="J38" s="48">
        <v>1960000</v>
      </c>
      <c r="K38" s="49">
        <v>2940000</v>
      </c>
      <c r="L38" s="48">
        <v>2156000</v>
      </c>
      <c r="M38" s="50">
        <v>3234000</v>
      </c>
      <c r="N38" s="50">
        <f t="shared" si="2"/>
        <v>2755200</v>
      </c>
      <c r="O38" s="50">
        <f t="shared" si="3"/>
        <v>13045200</v>
      </c>
      <c r="P38" s="51">
        <v>3936000</v>
      </c>
      <c r="Q38" s="51">
        <v>23124000</v>
      </c>
      <c r="R38" s="51">
        <v>23124000</v>
      </c>
      <c r="S38" s="52">
        <f t="shared" si="5"/>
        <v>16186799.999999998</v>
      </c>
      <c r="T38" s="52">
        <f t="shared" si="0"/>
        <v>3141599.9999999981</v>
      </c>
      <c r="U38" s="40">
        <f t="shared" si="1"/>
        <v>23200000</v>
      </c>
    </row>
    <row r="39" spans="1:21" ht="21.95" customHeight="1" x14ac:dyDescent="0.25">
      <c r="A39" s="41">
        <v>32</v>
      </c>
      <c r="B39" s="45" t="s">
        <v>124</v>
      </c>
      <c r="C39" s="43" t="s">
        <v>125</v>
      </c>
      <c r="D39" s="44" t="s">
        <v>126</v>
      </c>
      <c r="E39" s="45" t="s">
        <v>59</v>
      </c>
      <c r="F39" s="46" t="s">
        <v>33</v>
      </c>
      <c r="G39" s="46" t="s">
        <v>34</v>
      </c>
      <c r="H39" s="46" t="s">
        <v>35</v>
      </c>
      <c r="I39" s="47">
        <v>0.7</v>
      </c>
      <c r="J39" s="48">
        <v>1960000</v>
      </c>
      <c r="K39" s="49">
        <v>2940000</v>
      </c>
      <c r="L39" s="48">
        <v>2156000</v>
      </c>
      <c r="M39" s="50">
        <v>3234000</v>
      </c>
      <c r="N39" s="50">
        <f t="shared" si="2"/>
        <v>2755200</v>
      </c>
      <c r="O39" s="50">
        <f t="shared" si="3"/>
        <v>13045200</v>
      </c>
      <c r="P39" s="51">
        <v>3936000</v>
      </c>
      <c r="Q39" s="51">
        <v>23124000</v>
      </c>
      <c r="R39" s="51">
        <v>23124000</v>
      </c>
      <c r="S39" s="52">
        <f t="shared" si="5"/>
        <v>16186799.999999998</v>
      </c>
      <c r="T39" s="52">
        <f t="shared" si="0"/>
        <v>3141599.9999999981</v>
      </c>
      <c r="U39" s="40">
        <f t="shared" si="1"/>
        <v>23200000</v>
      </c>
    </row>
    <row r="40" spans="1:21" ht="21.95" customHeight="1" x14ac:dyDescent="0.25">
      <c r="A40" s="41">
        <v>33</v>
      </c>
      <c r="B40" s="45" t="s">
        <v>127</v>
      </c>
      <c r="C40" s="43" t="s">
        <v>99</v>
      </c>
      <c r="D40" s="44" t="s">
        <v>128</v>
      </c>
      <c r="E40" s="45" t="s">
        <v>59</v>
      </c>
      <c r="F40" s="46" t="s">
        <v>33</v>
      </c>
      <c r="G40" s="46" t="s">
        <v>34</v>
      </c>
      <c r="H40" s="46" t="s">
        <v>35</v>
      </c>
      <c r="I40" s="47">
        <v>0.7</v>
      </c>
      <c r="J40" s="48">
        <v>1960000</v>
      </c>
      <c r="K40" s="49">
        <v>2940000</v>
      </c>
      <c r="L40" s="48">
        <v>2156000</v>
      </c>
      <c r="M40" s="50">
        <v>3234000</v>
      </c>
      <c r="N40" s="50">
        <f t="shared" si="2"/>
        <v>2755200</v>
      </c>
      <c r="O40" s="50">
        <f t="shared" si="3"/>
        <v>13045200</v>
      </c>
      <c r="P40" s="51">
        <v>3936000</v>
      </c>
      <c r="Q40" s="51">
        <v>23124000</v>
      </c>
      <c r="R40" s="51">
        <v>23124000</v>
      </c>
      <c r="S40" s="52">
        <f t="shared" si="5"/>
        <v>16186799.999999998</v>
      </c>
      <c r="T40" s="52">
        <f t="shared" si="0"/>
        <v>3141599.9999999981</v>
      </c>
      <c r="U40" s="40">
        <f t="shared" si="1"/>
        <v>23200000</v>
      </c>
    </row>
    <row r="41" spans="1:21" ht="21.95" customHeight="1" x14ac:dyDescent="0.25">
      <c r="A41" s="41">
        <v>34</v>
      </c>
      <c r="B41" s="45" t="s">
        <v>129</v>
      </c>
      <c r="C41" s="43" t="s">
        <v>130</v>
      </c>
      <c r="D41" s="44" t="s">
        <v>131</v>
      </c>
      <c r="E41" s="45" t="s">
        <v>59</v>
      </c>
      <c r="F41" s="46" t="s">
        <v>33</v>
      </c>
      <c r="G41" s="46" t="s">
        <v>34</v>
      </c>
      <c r="H41" s="46" t="s">
        <v>35</v>
      </c>
      <c r="I41" s="47">
        <v>0.7</v>
      </c>
      <c r="J41" s="48">
        <v>1960000</v>
      </c>
      <c r="K41" s="49">
        <v>2940000</v>
      </c>
      <c r="L41" s="48">
        <v>2156000</v>
      </c>
      <c r="M41" s="50">
        <v>3234000</v>
      </c>
      <c r="N41" s="50">
        <f t="shared" si="2"/>
        <v>2755200</v>
      </c>
      <c r="O41" s="50">
        <f t="shared" si="3"/>
        <v>13045200</v>
      </c>
      <c r="P41" s="51">
        <v>3936000</v>
      </c>
      <c r="Q41" s="51">
        <v>23124000</v>
      </c>
      <c r="R41" s="51">
        <v>23124000</v>
      </c>
      <c r="S41" s="52">
        <f t="shared" si="5"/>
        <v>16186799.999999998</v>
      </c>
      <c r="T41" s="52">
        <f t="shared" si="0"/>
        <v>3141599.9999999981</v>
      </c>
      <c r="U41" s="40">
        <f t="shared" si="1"/>
        <v>23200000</v>
      </c>
    </row>
    <row r="42" spans="1:21" ht="21.95" customHeight="1" x14ac:dyDescent="0.25">
      <c r="A42" s="41">
        <v>35</v>
      </c>
      <c r="B42" s="45" t="s">
        <v>132</v>
      </c>
      <c r="C42" s="43" t="s">
        <v>133</v>
      </c>
      <c r="D42" s="44" t="s">
        <v>131</v>
      </c>
      <c r="E42" s="45" t="s">
        <v>59</v>
      </c>
      <c r="F42" s="46" t="s">
        <v>33</v>
      </c>
      <c r="G42" s="46" t="s">
        <v>34</v>
      </c>
      <c r="H42" s="46" t="s">
        <v>35</v>
      </c>
      <c r="I42" s="47">
        <v>0.7</v>
      </c>
      <c r="J42" s="48">
        <v>1960000</v>
      </c>
      <c r="K42" s="49">
        <v>2940000</v>
      </c>
      <c r="L42" s="48">
        <v>2156000</v>
      </c>
      <c r="M42" s="50">
        <v>3234000</v>
      </c>
      <c r="N42" s="50">
        <f t="shared" si="2"/>
        <v>2755200</v>
      </c>
      <c r="O42" s="50">
        <f t="shared" si="3"/>
        <v>13045200</v>
      </c>
      <c r="P42" s="51">
        <v>3936000</v>
      </c>
      <c r="Q42" s="51">
        <v>23124000</v>
      </c>
      <c r="R42" s="51">
        <v>23124000</v>
      </c>
      <c r="S42" s="52">
        <f t="shared" si="5"/>
        <v>16186799.999999998</v>
      </c>
      <c r="T42" s="52">
        <f t="shared" si="0"/>
        <v>3141599.9999999981</v>
      </c>
      <c r="U42" s="40">
        <f t="shared" si="1"/>
        <v>23200000</v>
      </c>
    </row>
    <row r="43" spans="1:21" ht="21.95" customHeight="1" x14ac:dyDescent="0.25">
      <c r="A43" s="41">
        <v>36</v>
      </c>
      <c r="B43" s="45" t="s">
        <v>134</v>
      </c>
      <c r="C43" s="43" t="s">
        <v>135</v>
      </c>
      <c r="D43" s="44" t="s">
        <v>136</v>
      </c>
      <c r="E43" s="45" t="s">
        <v>59</v>
      </c>
      <c r="F43" s="46" t="s">
        <v>33</v>
      </c>
      <c r="G43" s="46" t="s">
        <v>34</v>
      </c>
      <c r="H43" s="46" t="s">
        <v>35</v>
      </c>
      <c r="I43" s="47">
        <v>0.7</v>
      </c>
      <c r="J43" s="48">
        <v>1960000</v>
      </c>
      <c r="K43" s="49">
        <v>2940000</v>
      </c>
      <c r="L43" s="48">
        <v>2156000</v>
      </c>
      <c r="M43" s="50">
        <v>3234000</v>
      </c>
      <c r="N43" s="50">
        <f t="shared" si="2"/>
        <v>2755200</v>
      </c>
      <c r="O43" s="50">
        <f t="shared" si="3"/>
        <v>13045200</v>
      </c>
      <c r="P43" s="51">
        <v>3936000</v>
      </c>
      <c r="Q43" s="51">
        <v>23124000</v>
      </c>
      <c r="R43" s="51">
        <v>23124000</v>
      </c>
      <c r="S43" s="52">
        <f t="shared" si="5"/>
        <v>16186799.999999998</v>
      </c>
      <c r="T43" s="52">
        <f t="shared" si="0"/>
        <v>3141599.9999999981</v>
      </c>
      <c r="U43" s="40">
        <f t="shared" si="1"/>
        <v>23200000</v>
      </c>
    </row>
    <row r="44" spans="1:21" ht="21.95" customHeight="1" x14ac:dyDescent="0.25">
      <c r="A44" s="41">
        <v>37</v>
      </c>
      <c r="B44" s="45" t="s">
        <v>137</v>
      </c>
      <c r="C44" s="43" t="s">
        <v>64</v>
      </c>
      <c r="D44" s="44" t="s">
        <v>136</v>
      </c>
      <c r="E44" s="45" t="s">
        <v>59</v>
      </c>
      <c r="F44" s="46" t="s">
        <v>33</v>
      </c>
      <c r="G44" s="46" t="s">
        <v>34</v>
      </c>
      <c r="H44" s="46" t="s">
        <v>35</v>
      </c>
      <c r="I44" s="47">
        <v>0.7</v>
      </c>
      <c r="J44" s="48">
        <v>1960000</v>
      </c>
      <c r="K44" s="49">
        <v>2940000</v>
      </c>
      <c r="L44" s="48">
        <v>2156000</v>
      </c>
      <c r="M44" s="50">
        <v>3234000</v>
      </c>
      <c r="N44" s="50">
        <f t="shared" si="2"/>
        <v>2755200</v>
      </c>
      <c r="O44" s="50">
        <f t="shared" si="3"/>
        <v>13045200</v>
      </c>
      <c r="P44" s="51">
        <v>3936000</v>
      </c>
      <c r="Q44" s="51">
        <v>23124000</v>
      </c>
      <c r="R44" s="51">
        <v>23124000</v>
      </c>
      <c r="S44" s="52">
        <f t="shared" si="5"/>
        <v>16186799.999999998</v>
      </c>
      <c r="T44" s="52">
        <f t="shared" si="0"/>
        <v>3141599.9999999981</v>
      </c>
      <c r="U44" s="40">
        <f t="shared" si="1"/>
        <v>23200000</v>
      </c>
    </row>
    <row r="45" spans="1:21" ht="21.95" customHeight="1" x14ac:dyDescent="0.25">
      <c r="A45" s="41">
        <v>38</v>
      </c>
      <c r="B45" s="45" t="s">
        <v>138</v>
      </c>
      <c r="C45" s="43" t="s">
        <v>139</v>
      </c>
      <c r="D45" s="44" t="s">
        <v>140</v>
      </c>
      <c r="E45" s="45" t="s">
        <v>59</v>
      </c>
      <c r="F45" s="46" t="s">
        <v>33</v>
      </c>
      <c r="G45" s="46" t="s">
        <v>34</v>
      </c>
      <c r="H45" s="46" t="s">
        <v>35</v>
      </c>
      <c r="I45" s="47">
        <v>0.7</v>
      </c>
      <c r="J45" s="48">
        <v>1960000</v>
      </c>
      <c r="K45" s="49">
        <v>2940000</v>
      </c>
      <c r="L45" s="48">
        <v>2156000</v>
      </c>
      <c r="M45" s="50">
        <v>3234000</v>
      </c>
      <c r="N45" s="50">
        <f t="shared" si="2"/>
        <v>2755200</v>
      </c>
      <c r="O45" s="50">
        <f t="shared" si="3"/>
        <v>13045200</v>
      </c>
      <c r="P45" s="51">
        <v>3936000</v>
      </c>
      <c r="Q45" s="51">
        <v>23124000</v>
      </c>
      <c r="R45" s="51">
        <v>23124000</v>
      </c>
      <c r="S45" s="52">
        <f t="shared" si="5"/>
        <v>16186799.999999998</v>
      </c>
      <c r="T45" s="52">
        <f t="shared" si="0"/>
        <v>3141599.9999999981</v>
      </c>
      <c r="U45" s="40">
        <f t="shared" si="1"/>
        <v>23200000</v>
      </c>
    </row>
    <row r="46" spans="1:21" ht="21.95" customHeight="1" x14ac:dyDescent="0.25">
      <c r="A46" s="41">
        <v>39</v>
      </c>
      <c r="B46" s="45" t="s">
        <v>141</v>
      </c>
      <c r="C46" s="43" t="s">
        <v>93</v>
      </c>
      <c r="D46" s="44" t="s">
        <v>142</v>
      </c>
      <c r="E46" s="45" t="s">
        <v>59</v>
      </c>
      <c r="F46" s="46" t="s">
        <v>33</v>
      </c>
      <c r="G46" s="46" t="s">
        <v>34</v>
      </c>
      <c r="H46" s="46" t="s">
        <v>35</v>
      </c>
      <c r="I46" s="47">
        <v>0.7</v>
      </c>
      <c r="J46" s="48">
        <v>1960000</v>
      </c>
      <c r="K46" s="49">
        <v>2940000</v>
      </c>
      <c r="L46" s="48">
        <v>2156000</v>
      </c>
      <c r="M46" s="50">
        <v>3234000</v>
      </c>
      <c r="N46" s="50">
        <f t="shared" si="2"/>
        <v>2755200</v>
      </c>
      <c r="O46" s="50">
        <f t="shared" si="3"/>
        <v>13045200</v>
      </c>
      <c r="P46" s="51">
        <v>3936000</v>
      </c>
      <c r="Q46" s="51">
        <v>23124000</v>
      </c>
      <c r="R46" s="51">
        <v>23124000</v>
      </c>
      <c r="S46" s="52">
        <f t="shared" si="5"/>
        <v>16186799.999999998</v>
      </c>
      <c r="T46" s="52">
        <f t="shared" si="0"/>
        <v>3141599.9999999981</v>
      </c>
      <c r="U46" s="40">
        <f t="shared" si="1"/>
        <v>23200000</v>
      </c>
    </row>
    <row r="47" spans="1:21" ht="21.95" customHeight="1" x14ac:dyDescent="0.25">
      <c r="A47" s="41">
        <v>40</v>
      </c>
      <c r="B47" s="45" t="s">
        <v>143</v>
      </c>
      <c r="C47" s="43" t="s">
        <v>144</v>
      </c>
      <c r="D47" s="44" t="s">
        <v>145</v>
      </c>
      <c r="E47" s="45" t="s">
        <v>59</v>
      </c>
      <c r="F47" s="46" t="s">
        <v>33</v>
      </c>
      <c r="G47" s="46" t="s">
        <v>34</v>
      </c>
      <c r="H47" s="46" t="s">
        <v>35</v>
      </c>
      <c r="I47" s="47">
        <v>0.7</v>
      </c>
      <c r="J47" s="48">
        <v>1960000</v>
      </c>
      <c r="K47" s="49">
        <v>2940000</v>
      </c>
      <c r="L47" s="48">
        <v>2156000</v>
      </c>
      <c r="M47" s="50">
        <v>3234000</v>
      </c>
      <c r="N47" s="50">
        <f t="shared" si="2"/>
        <v>2755200</v>
      </c>
      <c r="O47" s="50">
        <f t="shared" si="3"/>
        <v>13045200</v>
      </c>
      <c r="P47" s="51">
        <v>3936000</v>
      </c>
      <c r="Q47" s="51">
        <v>23124000</v>
      </c>
      <c r="R47" s="51">
        <v>23124000</v>
      </c>
      <c r="S47" s="52">
        <f t="shared" si="5"/>
        <v>16186799.999999998</v>
      </c>
      <c r="T47" s="52">
        <f t="shared" si="0"/>
        <v>3141599.9999999981</v>
      </c>
      <c r="U47" s="40">
        <f t="shared" si="1"/>
        <v>23200000</v>
      </c>
    </row>
    <row r="48" spans="1:21" ht="21.95" customHeight="1" x14ac:dyDescent="0.25">
      <c r="A48" s="54">
        <v>41</v>
      </c>
      <c r="B48" s="58" t="s">
        <v>146</v>
      </c>
      <c r="C48" s="56" t="s">
        <v>147</v>
      </c>
      <c r="D48" s="57" t="s">
        <v>145</v>
      </c>
      <c r="E48" s="58" t="s">
        <v>59</v>
      </c>
      <c r="F48" s="59" t="s">
        <v>33</v>
      </c>
      <c r="G48" s="59" t="s">
        <v>34</v>
      </c>
      <c r="H48" s="59" t="s">
        <v>35</v>
      </c>
      <c r="I48" s="60">
        <v>0.7</v>
      </c>
      <c r="J48" s="61">
        <v>1960000</v>
      </c>
      <c r="K48" s="62">
        <v>2940000</v>
      </c>
      <c r="L48" s="61">
        <v>2156000</v>
      </c>
      <c r="M48" s="63">
        <v>3234000</v>
      </c>
      <c r="N48" s="64">
        <f t="shared" si="2"/>
        <v>2755200</v>
      </c>
      <c r="O48" s="64">
        <f t="shared" si="3"/>
        <v>13045200</v>
      </c>
      <c r="P48" s="38">
        <v>3936000</v>
      </c>
      <c r="Q48" s="65">
        <v>23124000</v>
      </c>
      <c r="R48" s="65">
        <v>23124000</v>
      </c>
      <c r="S48" s="66">
        <f t="shared" si="5"/>
        <v>16186799.999999998</v>
      </c>
      <c r="T48" s="66">
        <f t="shared" si="0"/>
        <v>3141599.9999999981</v>
      </c>
      <c r="U48" s="40">
        <f t="shared" si="1"/>
        <v>23200000</v>
      </c>
    </row>
    <row r="49" spans="1:21" ht="21.95" customHeight="1" x14ac:dyDescent="0.25">
      <c r="A49" s="27">
        <v>42</v>
      </c>
      <c r="B49" s="28" t="s">
        <v>148</v>
      </c>
      <c r="C49" s="29" t="s">
        <v>149</v>
      </c>
      <c r="D49" s="30" t="s">
        <v>85</v>
      </c>
      <c r="E49" s="31" t="s">
        <v>150</v>
      </c>
      <c r="F49" s="32" t="s">
        <v>33</v>
      </c>
      <c r="G49" s="32" t="s">
        <v>34</v>
      </c>
      <c r="H49" s="32" t="s">
        <v>35</v>
      </c>
      <c r="I49" s="33">
        <v>0.7</v>
      </c>
      <c r="J49" s="67">
        <v>1960000</v>
      </c>
      <c r="K49" s="68">
        <v>2940000</v>
      </c>
      <c r="L49" s="67">
        <v>2156000</v>
      </c>
      <c r="M49" s="69">
        <v>3234000</v>
      </c>
      <c r="N49" s="37">
        <f t="shared" si="2"/>
        <v>2755200</v>
      </c>
      <c r="O49" s="37">
        <f t="shared" si="3"/>
        <v>13045200</v>
      </c>
      <c r="P49" s="70">
        <v>3936000</v>
      </c>
      <c r="Q49" s="51">
        <v>23124000</v>
      </c>
      <c r="R49" s="51">
        <v>23124000</v>
      </c>
      <c r="S49" s="39">
        <f t="shared" si="5"/>
        <v>16186799.999999998</v>
      </c>
      <c r="T49" s="39">
        <f t="shared" si="0"/>
        <v>3141599.9999999981</v>
      </c>
      <c r="U49" s="40">
        <f t="shared" si="1"/>
        <v>23200000</v>
      </c>
    </row>
    <row r="50" spans="1:21" ht="21.95" customHeight="1" x14ac:dyDescent="0.25">
      <c r="A50" s="41">
        <v>43</v>
      </c>
      <c r="B50" s="42" t="s">
        <v>151</v>
      </c>
      <c r="C50" s="43" t="s">
        <v>152</v>
      </c>
      <c r="D50" s="44" t="s">
        <v>153</v>
      </c>
      <c r="E50" s="45" t="s">
        <v>150</v>
      </c>
      <c r="F50" s="46" t="s">
        <v>33</v>
      </c>
      <c r="G50" s="46" t="s">
        <v>34</v>
      </c>
      <c r="H50" s="46" t="s">
        <v>35</v>
      </c>
      <c r="I50" s="47">
        <v>0.7</v>
      </c>
      <c r="J50" s="48">
        <v>1960000</v>
      </c>
      <c r="K50" s="49">
        <v>2940000</v>
      </c>
      <c r="L50" s="48">
        <v>2156000</v>
      </c>
      <c r="M50" s="50">
        <v>3234000</v>
      </c>
      <c r="N50" s="50">
        <f t="shared" si="2"/>
        <v>2755200</v>
      </c>
      <c r="O50" s="50">
        <f t="shared" si="3"/>
        <v>13045200</v>
      </c>
      <c r="P50" s="51">
        <v>3936000</v>
      </c>
      <c r="Q50" s="51">
        <v>23124000</v>
      </c>
      <c r="R50" s="51">
        <v>23124000</v>
      </c>
      <c r="S50" s="52">
        <f t="shared" si="5"/>
        <v>16186799.999999998</v>
      </c>
      <c r="T50" s="52">
        <f t="shared" si="0"/>
        <v>3141599.9999999981</v>
      </c>
      <c r="U50" s="40">
        <f t="shared" si="1"/>
        <v>23200000</v>
      </c>
    </row>
    <row r="51" spans="1:21" ht="21.95" customHeight="1" x14ac:dyDescent="0.25">
      <c r="A51" s="41">
        <v>44</v>
      </c>
      <c r="B51" s="42" t="s">
        <v>154</v>
      </c>
      <c r="C51" s="43" t="s">
        <v>93</v>
      </c>
      <c r="D51" s="44" t="s">
        <v>155</v>
      </c>
      <c r="E51" s="45" t="s">
        <v>150</v>
      </c>
      <c r="F51" s="46" t="s">
        <v>33</v>
      </c>
      <c r="G51" s="46" t="s">
        <v>34</v>
      </c>
      <c r="H51" s="46" t="s">
        <v>35</v>
      </c>
      <c r="I51" s="47">
        <v>0.7</v>
      </c>
      <c r="J51" s="48">
        <v>1960000</v>
      </c>
      <c r="K51" s="49">
        <v>2940000</v>
      </c>
      <c r="L51" s="48">
        <v>2156000</v>
      </c>
      <c r="M51" s="50">
        <v>3234000</v>
      </c>
      <c r="N51" s="50">
        <f t="shared" si="2"/>
        <v>2755200</v>
      </c>
      <c r="O51" s="50">
        <f t="shared" si="3"/>
        <v>13045200</v>
      </c>
      <c r="P51" s="51">
        <v>3936000</v>
      </c>
      <c r="Q51" s="51">
        <v>23124000</v>
      </c>
      <c r="R51" s="51">
        <v>23124000</v>
      </c>
      <c r="S51" s="52">
        <f t="shared" si="5"/>
        <v>16186799.999999998</v>
      </c>
      <c r="T51" s="52">
        <f t="shared" si="0"/>
        <v>3141599.9999999981</v>
      </c>
      <c r="U51" s="40">
        <f t="shared" si="1"/>
        <v>23200000</v>
      </c>
    </row>
    <row r="52" spans="1:21" ht="21.95" customHeight="1" x14ac:dyDescent="0.25">
      <c r="A52" s="41">
        <v>45</v>
      </c>
      <c r="B52" s="42" t="s">
        <v>156</v>
      </c>
      <c r="C52" s="43" t="s">
        <v>157</v>
      </c>
      <c r="D52" s="44" t="s">
        <v>158</v>
      </c>
      <c r="E52" s="45" t="s">
        <v>150</v>
      </c>
      <c r="F52" s="46" t="s">
        <v>33</v>
      </c>
      <c r="G52" s="46" t="s">
        <v>34</v>
      </c>
      <c r="H52" s="46" t="s">
        <v>35</v>
      </c>
      <c r="I52" s="47">
        <v>0.7</v>
      </c>
      <c r="J52" s="48">
        <v>1960000</v>
      </c>
      <c r="K52" s="49">
        <v>2940000</v>
      </c>
      <c r="L52" s="48">
        <v>2156000</v>
      </c>
      <c r="M52" s="50">
        <v>3234000</v>
      </c>
      <c r="N52" s="50">
        <f t="shared" si="2"/>
        <v>2755200</v>
      </c>
      <c r="O52" s="50">
        <f t="shared" si="3"/>
        <v>13045200</v>
      </c>
      <c r="P52" s="51">
        <v>3936000</v>
      </c>
      <c r="Q52" s="51">
        <v>23124000</v>
      </c>
      <c r="R52" s="51">
        <v>23124000</v>
      </c>
      <c r="S52" s="52">
        <f t="shared" si="5"/>
        <v>16186799.999999998</v>
      </c>
      <c r="T52" s="52">
        <f t="shared" si="0"/>
        <v>3141599.9999999981</v>
      </c>
      <c r="U52" s="40">
        <f t="shared" si="1"/>
        <v>23200000</v>
      </c>
    </row>
    <row r="53" spans="1:21" ht="21.95" customHeight="1" x14ac:dyDescent="0.25">
      <c r="A53" s="54">
        <v>46</v>
      </c>
      <c r="B53" s="76" t="s">
        <v>159</v>
      </c>
      <c r="C53" s="56" t="s">
        <v>160</v>
      </c>
      <c r="D53" s="57" t="s">
        <v>161</v>
      </c>
      <c r="E53" s="58" t="s">
        <v>150</v>
      </c>
      <c r="F53" s="59" t="s">
        <v>33</v>
      </c>
      <c r="G53" s="59" t="s">
        <v>34</v>
      </c>
      <c r="H53" s="59" t="s">
        <v>35</v>
      </c>
      <c r="I53" s="60">
        <v>0.7</v>
      </c>
      <c r="J53" s="61">
        <v>1960000</v>
      </c>
      <c r="K53" s="62">
        <v>2940000</v>
      </c>
      <c r="L53" s="61">
        <v>2156000</v>
      </c>
      <c r="M53" s="63">
        <v>3234000</v>
      </c>
      <c r="N53" s="64">
        <f t="shared" si="2"/>
        <v>2755200</v>
      </c>
      <c r="O53" s="64">
        <f t="shared" si="3"/>
        <v>13045200</v>
      </c>
      <c r="P53" s="65">
        <v>3936000</v>
      </c>
      <c r="Q53" s="65">
        <v>23124000</v>
      </c>
      <c r="R53" s="65">
        <v>23124000</v>
      </c>
      <c r="S53" s="66">
        <f t="shared" si="5"/>
        <v>16186799.999999998</v>
      </c>
      <c r="T53" s="66">
        <f t="shared" si="0"/>
        <v>3141599.9999999981</v>
      </c>
      <c r="U53" s="40">
        <f t="shared" si="1"/>
        <v>23200000</v>
      </c>
    </row>
    <row r="54" spans="1:21" ht="21.95" customHeight="1" x14ac:dyDescent="0.25">
      <c r="A54" s="27">
        <v>47</v>
      </c>
      <c r="B54" s="28" t="s">
        <v>162</v>
      </c>
      <c r="C54" s="29" t="s">
        <v>163</v>
      </c>
      <c r="D54" s="30" t="s">
        <v>62</v>
      </c>
      <c r="E54" s="31" t="s">
        <v>164</v>
      </c>
      <c r="F54" s="32" t="s">
        <v>33</v>
      </c>
      <c r="G54" s="32" t="s">
        <v>34</v>
      </c>
      <c r="H54" s="32" t="s">
        <v>165</v>
      </c>
      <c r="I54" s="33">
        <v>0.7</v>
      </c>
      <c r="J54" s="67">
        <v>1960000</v>
      </c>
      <c r="K54" s="68">
        <v>2940000</v>
      </c>
      <c r="L54" s="67">
        <v>2156000</v>
      </c>
      <c r="M54" s="69">
        <v>3234000</v>
      </c>
      <c r="N54" s="37">
        <f t="shared" si="2"/>
        <v>1377600</v>
      </c>
      <c r="O54" s="37">
        <f t="shared" si="3"/>
        <v>11667600</v>
      </c>
      <c r="P54" s="38">
        <v>1968000</v>
      </c>
      <c r="Q54" s="38">
        <v>22878000</v>
      </c>
      <c r="R54" s="38">
        <v>22878000</v>
      </c>
      <c r="S54" s="39">
        <f t="shared" si="5"/>
        <v>16014599.999999998</v>
      </c>
      <c r="T54" s="39">
        <f t="shared" si="0"/>
        <v>4346999.9999999981</v>
      </c>
      <c r="U54" s="40">
        <f t="shared" si="1"/>
        <v>23200000</v>
      </c>
    </row>
    <row r="55" spans="1:21" ht="21.95" customHeight="1" x14ac:dyDescent="0.25">
      <c r="A55" s="41">
        <v>48</v>
      </c>
      <c r="B55" s="42" t="s">
        <v>166</v>
      </c>
      <c r="C55" s="43" t="s">
        <v>167</v>
      </c>
      <c r="D55" s="44" t="s">
        <v>168</v>
      </c>
      <c r="E55" s="45" t="s">
        <v>164</v>
      </c>
      <c r="F55" s="46" t="s">
        <v>33</v>
      </c>
      <c r="G55" s="46" t="s">
        <v>34</v>
      </c>
      <c r="H55" s="46" t="s">
        <v>165</v>
      </c>
      <c r="I55" s="47">
        <v>0.7</v>
      </c>
      <c r="J55" s="48">
        <v>1960000</v>
      </c>
      <c r="K55" s="49">
        <v>2940000</v>
      </c>
      <c r="L55" s="48">
        <v>2156000</v>
      </c>
      <c r="M55" s="50">
        <v>3234000</v>
      </c>
      <c r="N55" s="50">
        <f t="shared" si="2"/>
        <v>1377600</v>
      </c>
      <c r="O55" s="50">
        <f t="shared" si="3"/>
        <v>11667600</v>
      </c>
      <c r="P55" s="38">
        <v>1968000</v>
      </c>
      <c r="Q55" s="38">
        <v>22878000</v>
      </c>
      <c r="R55" s="38">
        <v>22878000</v>
      </c>
      <c r="S55" s="52">
        <f t="shared" si="5"/>
        <v>16014599.999999998</v>
      </c>
      <c r="T55" s="52">
        <f t="shared" si="0"/>
        <v>4346999.9999999981</v>
      </c>
      <c r="U55" s="40">
        <f t="shared" si="1"/>
        <v>23200000</v>
      </c>
    </row>
    <row r="56" spans="1:21" ht="21.95" customHeight="1" x14ac:dyDescent="0.25">
      <c r="A56" s="41">
        <v>49</v>
      </c>
      <c r="B56" s="42" t="s">
        <v>169</v>
      </c>
      <c r="C56" s="43" t="s">
        <v>170</v>
      </c>
      <c r="D56" s="44" t="s">
        <v>85</v>
      </c>
      <c r="E56" s="45" t="s">
        <v>164</v>
      </c>
      <c r="F56" s="46" t="s">
        <v>33</v>
      </c>
      <c r="G56" s="46" t="s">
        <v>34</v>
      </c>
      <c r="H56" s="46" t="s">
        <v>165</v>
      </c>
      <c r="I56" s="47">
        <v>0.7</v>
      </c>
      <c r="J56" s="48">
        <v>1960000</v>
      </c>
      <c r="K56" s="49">
        <v>2940000</v>
      </c>
      <c r="L56" s="48">
        <v>2156000</v>
      </c>
      <c r="M56" s="50">
        <v>3234000</v>
      </c>
      <c r="N56" s="50">
        <f t="shared" si="2"/>
        <v>1377600</v>
      </c>
      <c r="O56" s="50">
        <f t="shared" si="3"/>
        <v>11667600</v>
      </c>
      <c r="P56" s="38">
        <v>1968000</v>
      </c>
      <c r="Q56" s="38">
        <v>22878000</v>
      </c>
      <c r="R56" s="38">
        <v>22878000</v>
      </c>
      <c r="S56" s="52">
        <f t="shared" si="5"/>
        <v>16014599.999999998</v>
      </c>
      <c r="T56" s="52">
        <f t="shared" si="0"/>
        <v>4346999.9999999981</v>
      </c>
      <c r="U56" s="40">
        <f t="shared" si="1"/>
        <v>23200000</v>
      </c>
    </row>
    <row r="57" spans="1:21" ht="21.95" customHeight="1" x14ac:dyDescent="0.25">
      <c r="A57" s="41">
        <v>50</v>
      </c>
      <c r="B57" s="42" t="s">
        <v>171</v>
      </c>
      <c r="C57" s="43" t="s">
        <v>172</v>
      </c>
      <c r="D57" s="44" t="s">
        <v>173</v>
      </c>
      <c r="E57" s="45" t="s">
        <v>164</v>
      </c>
      <c r="F57" s="46" t="s">
        <v>33</v>
      </c>
      <c r="G57" s="46" t="s">
        <v>34</v>
      </c>
      <c r="H57" s="46" t="s">
        <v>165</v>
      </c>
      <c r="I57" s="47">
        <v>0.7</v>
      </c>
      <c r="J57" s="48">
        <v>1960000</v>
      </c>
      <c r="K57" s="49">
        <v>2940000</v>
      </c>
      <c r="L57" s="48">
        <v>2156000</v>
      </c>
      <c r="M57" s="50">
        <v>3234000</v>
      </c>
      <c r="N57" s="50">
        <f t="shared" si="2"/>
        <v>1377600</v>
      </c>
      <c r="O57" s="50">
        <f t="shared" si="3"/>
        <v>11667600</v>
      </c>
      <c r="P57" s="38">
        <v>1968000</v>
      </c>
      <c r="Q57" s="38">
        <v>22878000</v>
      </c>
      <c r="R57" s="38">
        <v>22878000</v>
      </c>
      <c r="S57" s="52">
        <f t="shared" si="5"/>
        <v>16014599.999999998</v>
      </c>
      <c r="T57" s="52">
        <f t="shared" si="0"/>
        <v>4346999.9999999981</v>
      </c>
      <c r="U57" s="40">
        <f t="shared" si="1"/>
        <v>23200000</v>
      </c>
    </row>
    <row r="58" spans="1:21" ht="21.95" customHeight="1" x14ac:dyDescent="0.25">
      <c r="A58" s="41">
        <v>51</v>
      </c>
      <c r="B58" s="42" t="s">
        <v>174</v>
      </c>
      <c r="C58" s="43" t="s">
        <v>175</v>
      </c>
      <c r="D58" s="44" t="s">
        <v>88</v>
      </c>
      <c r="E58" s="45" t="s">
        <v>164</v>
      </c>
      <c r="F58" s="46" t="s">
        <v>33</v>
      </c>
      <c r="G58" s="46" t="s">
        <v>34</v>
      </c>
      <c r="H58" s="46" t="s">
        <v>165</v>
      </c>
      <c r="I58" s="47">
        <v>0.7</v>
      </c>
      <c r="J58" s="48">
        <v>1960000</v>
      </c>
      <c r="K58" s="49">
        <v>2940000</v>
      </c>
      <c r="L58" s="48">
        <v>2156000</v>
      </c>
      <c r="M58" s="50">
        <v>3234000</v>
      </c>
      <c r="N58" s="50">
        <f t="shared" si="2"/>
        <v>1377600</v>
      </c>
      <c r="O58" s="50">
        <f t="shared" si="3"/>
        <v>11667600</v>
      </c>
      <c r="P58" s="38">
        <v>1968000</v>
      </c>
      <c r="Q58" s="38">
        <v>22878000</v>
      </c>
      <c r="R58" s="38">
        <v>22878000</v>
      </c>
      <c r="S58" s="52">
        <f t="shared" si="5"/>
        <v>16014599.999999998</v>
      </c>
      <c r="T58" s="52">
        <f t="shared" si="0"/>
        <v>4346999.9999999981</v>
      </c>
      <c r="U58" s="40">
        <f t="shared" si="1"/>
        <v>23200000</v>
      </c>
    </row>
    <row r="59" spans="1:21" ht="21.95" customHeight="1" x14ac:dyDescent="0.25">
      <c r="A59" s="41">
        <v>52</v>
      </c>
      <c r="B59" s="42" t="s">
        <v>176</v>
      </c>
      <c r="C59" s="43" t="s">
        <v>177</v>
      </c>
      <c r="D59" s="44" t="s">
        <v>178</v>
      </c>
      <c r="E59" s="45" t="s">
        <v>164</v>
      </c>
      <c r="F59" s="46" t="s">
        <v>33</v>
      </c>
      <c r="G59" s="46" t="s">
        <v>34</v>
      </c>
      <c r="H59" s="46" t="s">
        <v>165</v>
      </c>
      <c r="I59" s="47">
        <v>0.7</v>
      </c>
      <c r="J59" s="48">
        <v>1960000</v>
      </c>
      <c r="K59" s="49">
        <v>2940000</v>
      </c>
      <c r="L59" s="48">
        <v>2156000</v>
      </c>
      <c r="M59" s="50">
        <v>3234000</v>
      </c>
      <c r="N59" s="50">
        <f t="shared" si="2"/>
        <v>1377600</v>
      </c>
      <c r="O59" s="50">
        <f t="shared" si="3"/>
        <v>11667600</v>
      </c>
      <c r="P59" s="38">
        <v>1968000</v>
      </c>
      <c r="Q59" s="38">
        <v>22878000</v>
      </c>
      <c r="R59" s="38">
        <v>22878000</v>
      </c>
      <c r="S59" s="52">
        <f t="shared" si="5"/>
        <v>16014599.999999998</v>
      </c>
      <c r="T59" s="52">
        <f t="shared" si="0"/>
        <v>4346999.9999999981</v>
      </c>
      <c r="U59" s="40">
        <f t="shared" si="1"/>
        <v>23200000</v>
      </c>
    </row>
    <row r="60" spans="1:21" ht="21.95" customHeight="1" x14ac:dyDescent="0.25">
      <c r="A60" s="41">
        <v>53</v>
      </c>
      <c r="B60" s="42" t="s">
        <v>179</v>
      </c>
      <c r="C60" s="43" t="s">
        <v>180</v>
      </c>
      <c r="D60" s="44" t="s">
        <v>181</v>
      </c>
      <c r="E60" s="45" t="s">
        <v>164</v>
      </c>
      <c r="F60" s="46" t="s">
        <v>33</v>
      </c>
      <c r="G60" s="46" t="s">
        <v>34</v>
      </c>
      <c r="H60" s="46" t="s">
        <v>165</v>
      </c>
      <c r="I60" s="47">
        <v>0.7</v>
      </c>
      <c r="J60" s="48">
        <v>1960000</v>
      </c>
      <c r="K60" s="49">
        <v>2940000</v>
      </c>
      <c r="L60" s="48">
        <v>2156000</v>
      </c>
      <c r="M60" s="50">
        <v>3234000</v>
      </c>
      <c r="N60" s="50">
        <f t="shared" si="2"/>
        <v>1377600</v>
      </c>
      <c r="O60" s="50">
        <f t="shared" si="3"/>
        <v>11667600</v>
      </c>
      <c r="P60" s="38">
        <v>1968000</v>
      </c>
      <c r="Q60" s="38">
        <v>22878000</v>
      </c>
      <c r="R60" s="38">
        <v>22878000</v>
      </c>
      <c r="S60" s="52">
        <f t="shared" si="5"/>
        <v>16014599.999999998</v>
      </c>
      <c r="T60" s="52">
        <f t="shared" si="0"/>
        <v>4346999.9999999981</v>
      </c>
      <c r="U60" s="40">
        <f t="shared" si="1"/>
        <v>23200000</v>
      </c>
    </row>
    <row r="61" spans="1:21" ht="21.95" customHeight="1" x14ac:dyDescent="0.25">
      <c r="A61" s="41">
        <v>54</v>
      </c>
      <c r="B61" s="42" t="s">
        <v>182</v>
      </c>
      <c r="C61" s="43" t="s">
        <v>183</v>
      </c>
      <c r="D61" s="44" t="s">
        <v>184</v>
      </c>
      <c r="E61" s="45" t="s">
        <v>164</v>
      </c>
      <c r="F61" s="46" t="s">
        <v>33</v>
      </c>
      <c r="G61" s="46" t="s">
        <v>34</v>
      </c>
      <c r="H61" s="46" t="s">
        <v>165</v>
      </c>
      <c r="I61" s="47">
        <v>0.7</v>
      </c>
      <c r="J61" s="48">
        <v>1960000</v>
      </c>
      <c r="K61" s="49">
        <v>2940000</v>
      </c>
      <c r="L61" s="48">
        <v>2156000</v>
      </c>
      <c r="M61" s="50">
        <v>3234000</v>
      </c>
      <c r="N61" s="50">
        <f t="shared" si="2"/>
        <v>1377600</v>
      </c>
      <c r="O61" s="50">
        <f t="shared" si="3"/>
        <v>11667600</v>
      </c>
      <c r="P61" s="38">
        <v>1968000</v>
      </c>
      <c r="Q61" s="38">
        <v>22878000</v>
      </c>
      <c r="R61" s="38">
        <v>22878000</v>
      </c>
      <c r="S61" s="52">
        <f t="shared" si="5"/>
        <v>16014599.999999998</v>
      </c>
      <c r="T61" s="52">
        <f t="shared" si="0"/>
        <v>4346999.9999999981</v>
      </c>
      <c r="U61" s="40">
        <f t="shared" si="1"/>
        <v>23200000</v>
      </c>
    </row>
    <row r="62" spans="1:21" ht="21.95" customHeight="1" x14ac:dyDescent="0.25">
      <c r="A62" s="41">
        <v>55</v>
      </c>
      <c r="B62" s="42" t="s">
        <v>185</v>
      </c>
      <c r="C62" s="43" t="s">
        <v>186</v>
      </c>
      <c r="D62" s="44" t="s">
        <v>187</v>
      </c>
      <c r="E62" s="45" t="s">
        <v>164</v>
      </c>
      <c r="F62" s="46" t="s">
        <v>33</v>
      </c>
      <c r="G62" s="46" t="s">
        <v>34</v>
      </c>
      <c r="H62" s="46" t="s">
        <v>165</v>
      </c>
      <c r="I62" s="47">
        <v>0.7</v>
      </c>
      <c r="J62" s="48">
        <v>1960000</v>
      </c>
      <c r="K62" s="49">
        <v>2940000</v>
      </c>
      <c r="L62" s="48">
        <v>2156000</v>
      </c>
      <c r="M62" s="50">
        <v>3234000</v>
      </c>
      <c r="N62" s="50">
        <f t="shared" si="2"/>
        <v>1377600</v>
      </c>
      <c r="O62" s="50">
        <f t="shared" si="3"/>
        <v>11667600</v>
      </c>
      <c r="P62" s="38">
        <v>1968000</v>
      </c>
      <c r="Q62" s="38">
        <v>22878000</v>
      </c>
      <c r="R62" s="38">
        <v>22878000</v>
      </c>
      <c r="S62" s="52">
        <f t="shared" si="5"/>
        <v>16014599.999999998</v>
      </c>
      <c r="T62" s="52">
        <f t="shared" si="0"/>
        <v>4346999.9999999981</v>
      </c>
      <c r="U62" s="40">
        <f t="shared" si="1"/>
        <v>23200000</v>
      </c>
    </row>
    <row r="63" spans="1:21" ht="21.95" customHeight="1" x14ac:dyDescent="0.25">
      <c r="A63" s="41">
        <v>56</v>
      </c>
      <c r="B63" s="42" t="s">
        <v>188</v>
      </c>
      <c r="C63" s="43" t="s">
        <v>189</v>
      </c>
      <c r="D63" s="44" t="s">
        <v>190</v>
      </c>
      <c r="E63" s="45" t="s">
        <v>164</v>
      </c>
      <c r="F63" s="46" t="s">
        <v>33</v>
      </c>
      <c r="G63" s="46" t="s">
        <v>34</v>
      </c>
      <c r="H63" s="46" t="s">
        <v>165</v>
      </c>
      <c r="I63" s="47">
        <v>0.7</v>
      </c>
      <c r="J63" s="48">
        <v>1960000</v>
      </c>
      <c r="K63" s="49">
        <v>2940000</v>
      </c>
      <c r="L63" s="48">
        <v>2156000</v>
      </c>
      <c r="M63" s="50">
        <v>3234000</v>
      </c>
      <c r="N63" s="50">
        <f t="shared" si="2"/>
        <v>1377600</v>
      </c>
      <c r="O63" s="50">
        <f t="shared" si="3"/>
        <v>11667600</v>
      </c>
      <c r="P63" s="38">
        <v>1968000</v>
      </c>
      <c r="Q63" s="38">
        <v>22878000</v>
      </c>
      <c r="R63" s="38">
        <v>22878000</v>
      </c>
      <c r="S63" s="52">
        <f t="shared" si="5"/>
        <v>16014599.999999998</v>
      </c>
      <c r="T63" s="52">
        <f t="shared" si="0"/>
        <v>4346999.9999999981</v>
      </c>
      <c r="U63" s="40">
        <f t="shared" si="1"/>
        <v>23200000</v>
      </c>
    </row>
    <row r="64" spans="1:21" ht="21.95" customHeight="1" x14ac:dyDescent="0.25">
      <c r="A64" s="41">
        <v>57</v>
      </c>
      <c r="B64" s="42" t="s">
        <v>191</v>
      </c>
      <c r="C64" s="43" t="s">
        <v>192</v>
      </c>
      <c r="D64" s="44" t="s">
        <v>193</v>
      </c>
      <c r="E64" s="45" t="s">
        <v>164</v>
      </c>
      <c r="F64" s="46" t="s">
        <v>33</v>
      </c>
      <c r="G64" s="46" t="s">
        <v>34</v>
      </c>
      <c r="H64" s="46" t="s">
        <v>165</v>
      </c>
      <c r="I64" s="47">
        <v>0.7</v>
      </c>
      <c r="J64" s="48">
        <v>1960000</v>
      </c>
      <c r="K64" s="49">
        <v>2940000</v>
      </c>
      <c r="L64" s="48">
        <v>2156000</v>
      </c>
      <c r="M64" s="50">
        <v>3234000</v>
      </c>
      <c r="N64" s="50">
        <f t="shared" si="2"/>
        <v>1377600</v>
      </c>
      <c r="O64" s="50">
        <f t="shared" si="3"/>
        <v>11667600</v>
      </c>
      <c r="P64" s="38">
        <v>1968000</v>
      </c>
      <c r="Q64" s="38">
        <v>22878000</v>
      </c>
      <c r="R64" s="38">
        <v>22878000</v>
      </c>
      <c r="S64" s="52">
        <f t="shared" si="5"/>
        <v>16014599.999999998</v>
      </c>
      <c r="T64" s="52">
        <f t="shared" si="0"/>
        <v>4346999.9999999981</v>
      </c>
      <c r="U64" s="40">
        <f t="shared" si="1"/>
        <v>23200000</v>
      </c>
    </row>
    <row r="65" spans="1:22" ht="21.95" customHeight="1" x14ac:dyDescent="0.25">
      <c r="A65" s="41">
        <v>58</v>
      </c>
      <c r="B65" s="42" t="s">
        <v>194</v>
      </c>
      <c r="C65" s="73" t="s">
        <v>195</v>
      </c>
      <c r="D65" s="74" t="s">
        <v>109</v>
      </c>
      <c r="E65" s="45" t="s">
        <v>164</v>
      </c>
      <c r="F65" s="46" t="s">
        <v>33</v>
      </c>
      <c r="G65" s="46" t="s">
        <v>34</v>
      </c>
      <c r="H65" s="46" t="s">
        <v>165</v>
      </c>
      <c r="I65" s="47">
        <v>0.7</v>
      </c>
      <c r="J65" s="48">
        <v>1960000</v>
      </c>
      <c r="K65" s="49">
        <v>2940000</v>
      </c>
      <c r="L65" s="48">
        <v>2156000</v>
      </c>
      <c r="M65" s="75"/>
      <c r="N65" s="50">
        <f t="shared" si="2"/>
        <v>1377600</v>
      </c>
      <c r="O65" s="50">
        <f t="shared" si="3"/>
        <v>8433600</v>
      </c>
      <c r="P65" s="38">
        <v>1968000</v>
      </c>
      <c r="Q65" s="77">
        <v>18204000</v>
      </c>
      <c r="R65" s="77">
        <v>18204000</v>
      </c>
      <c r="S65" s="52">
        <f t="shared" si="5"/>
        <v>12742800</v>
      </c>
      <c r="T65" s="52">
        <f t="shared" si="0"/>
        <v>4309200</v>
      </c>
      <c r="U65" s="40">
        <f t="shared" si="1"/>
        <v>23200000</v>
      </c>
      <c r="V65" s="78" t="s">
        <v>196</v>
      </c>
    </row>
    <row r="66" spans="1:22" ht="21.95" customHeight="1" x14ac:dyDescent="0.25">
      <c r="A66" s="41">
        <v>59</v>
      </c>
      <c r="B66" s="42" t="s">
        <v>197</v>
      </c>
      <c r="C66" s="43" t="s">
        <v>198</v>
      </c>
      <c r="D66" s="44" t="s">
        <v>199</v>
      </c>
      <c r="E66" s="45" t="s">
        <v>164</v>
      </c>
      <c r="F66" s="46" t="s">
        <v>33</v>
      </c>
      <c r="G66" s="46" t="s">
        <v>34</v>
      </c>
      <c r="H66" s="46" t="s">
        <v>165</v>
      </c>
      <c r="I66" s="47">
        <v>0.7</v>
      </c>
      <c r="J66" s="48">
        <v>1960000</v>
      </c>
      <c r="K66" s="49">
        <v>2940000</v>
      </c>
      <c r="L66" s="48">
        <v>2156000</v>
      </c>
      <c r="M66" s="50">
        <v>3234000</v>
      </c>
      <c r="N66" s="50">
        <f t="shared" si="2"/>
        <v>1377600</v>
      </c>
      <c r="O66" s="50">
        <f t="shared" si="3"/>
        <v>11667600</v>
      </c>
      <c r="P66" s="38">
        <v>1968000</v>
      </c>
      <c r="Q66" s="38">
        <v>22878000</v>
      </c>
      <c r="R66" s="38">
        <v>22878000</v>
      </c>
      <c r="S66" s="52">
        <f t="shared" si="5"/>
        <v>16014599.999999998</v>
      </c>
      <c r="T66" s="52">
        <f t="shared" si="0"/>
        <v>4346999.9999999981</v>
      </c>
      <c r="U66" s="40">
        <f t="shared" si="1"/>
        <v>23200000</v>
      </c>
    </row>
    <row r="67" spans="1:22" ht="21.95" customHeight="1" x14ac:dyDescent="0.25">
      <c r="A67" s="41">
        <v>60</v>
      </c>
      <c r="B67" s="42" t="s">
        <v>200</v>
      </c>
      <c r="C67" s="43" t="s">
        <v>201</v>
      </c>
      <c r="D67" s="44" t="s">
        <v>202</v>
      </c>
      <c r="E67" s="45" t="s">
        <v>164</v>
      </c>
      <c r="F67" s="46" t="s">
        <v>33</v>
      </c>
      <c r="G67" s="46" t="s">
        <v>34</v>
      </c>
      <c r="H67" s="46" t="s">
        <v>165</v>
      </c>
      <c r="I67" s="47">
        <v>0.7</v>
      </c>
      <c r="J67" s="48">
        <v>1960000</v>
      </c>
      <c r="K67" s="49">
        <v>2940000</v>
      </c>
      <c r="L67" s="48">
        <v>2156000</v>
      </c>
      <c r="M67" s="50">
        <v>3234000</v>
      </c>
      <c r="N67" s="50">
        <f t="shared" si="2"/>
        <v>1377600</v>
      </c>
      <c r="O67" s="50">
        <f t="shared" si="3"/>
        <v>11667600</v>
      </c>
      <c r="P67" s="38">
        <v>1968000</v>
      </c>
      <c r="Q67" s="38">
        <v>22878000</v>
      </c>
      <c r="R67" s="38">
        <v>22878000</v>
      </c>
      <c r="S67" s="52">
        <f t="shared" si="5"/>
        <v>16014599.999999998</v>
      </c>
      <c r="T67" s="52">
        <f t="shared" si="0"/>
        <v>4346999.9999999981</v>
      </c>
      <c r="U67" s="40">
        <f t="shared" si="1"/>
        <v>23200000</v>
      </c>
    </row>
    <row r="68" spans="1:22" ht="21.95" customHeight="1" x14ac:dyDescent="0.25">
      <c r="A68" s="41">
        <v>61</v>
      </c>
      <c r="B68" s="42" t="s">
        <v>203</v>
      </c>
      <c r="C68" s="73" t="s">
        <v>204</v>
      </c>
      <c r="D68" s="74" t="s">
        <v>205</v>
      </c>
      <c r="E68" s="45" t="s">
        <v>164</v>
      </c>
      <c r="F68" s="46" t="s">
        <v>33</v>
      </c>
      <c r="G68" s="46" t="s">
        <v>34</v>
      </c>
      <c r="H68" s="46" t="s">
        <v>165</v>
      </c>
      <c r="I68" s="47">
        <v>0.7</v>
      </c>
      <c r="J68" s="48">
        <v>1960000</v>
      </c>
      <c r="K68" s="75"/>
      <c r="L68" s="75"/>
      <c r="M68" s="75"/>
      <c r="N68" s="50">
        <f t="shared" si="2"/>
        <v>1377600</v>
      </c>
      <c r="O68" s="50">
        <f t="shared" si="3"/>
        <v>3337600</v>
      </c>
      <c r="P68" s="38">
        <v>1968000</v>
      </c>
      <c r="Q68" s="77">
        <v>13038000</v>
      </c>
      <c r="R68" s="77">
        <f>4428000+1968000</f>
        <v>6396000</v>
      </c>
      <c r="S68" s="52">
        <f t="shared" si="5"/>
        <v>4477200</v>
      </c>
      <c r="T68" s="52">
        <f t="shared" si="0"/>
        <v>1139600</v>
      </c>
      <c r="U68" s="40">
        <f t="shared" si="1"/>
        <v>23200000</v>
      </c>
      <c r="V68" s="78" t="s">
        <v>196</v>
      </c>
    </row>
    <row r="69" spans="1:22" ht="21.95" customHeight="1" x14ac:dyDescent="0.25">
      <c r="A69" s="41">
        <v>62</v>
      </c>
      <c r="B69" s="42" t="s">
        <v>206</v>
      </c>
      <c r="C69" s="43" t="s">
        <v>113</v>
      </c>
      <c r="D69" s="44" t="s">
        <v>114</v>
      </c>
      <c r="E69" s="45" t="s">
        <v>164</v>
      </c>
      <c r="F69" s="46" t="s">
        <v>33</v>
      </c>
      <c r="G69" s="46" t="s">
        <v>34</v>
      </c>
      <c r="H69" s="46" t="s">
        <v>165</v>
      </c>
      <c r="I69" s="47">
        <v>0.7</v>
      </c>
      <c r="J69" s="48">
        <v>1960000</v>
      </c>
      <c r="K69" s="49">
        <v>2940000</v>
      </c>
      <c r="L69" s="48">
        <v>2156000</v>
      </c>
      <c r="M69" s="50">
        <v>3234000</v>
      </c>
      <c r="N69" s="50">
        <f t="shared" si="2"/>
        <v>1377600</v>
      </c>
      <c r="O69" s="50">
        <f t="shared" si="3"/>
        <v>11667600</v>
      </c>
      <c r="P69" s="38">
        <v>1968000</v>
      </c>
      <c r="Q69" s="38">
        <v>22878000</v>
      </c>
      <c r="R69" s="38">
        <v>22878000</v>
      </c>
      <c r="S69" s="52">
        <f t="shared" si="5"/>
        <v>16014599.999999998</v>
      </c>
      <c r="T69" s="52">
        <f t="shared" si="0"/>
        <v>4346999.9999999981</v>
      </c>
      <c r="U69" s="40">
        <f t="shared" si="1"/>
        <v>23200000</v>
      </c>
    </row>
    <row r="70" spans="1:22" ht="21.95" customHeight="1" x14ac:dyDescent="0.25">
      <c r="A70" s="41">
        <v>63</v>
      </c>
      <c r="B70" s="42" t="s">
        <v>207</v>
      </c>
      <c r="C70" s="73" t="s">
        <v>208</v>
      </c>
      <c r="D70" s="74" t="s">
        <v>209</v>
      </c>
      <c r="E70" s="45" t="s">
        <v>164</v>
      </c>
      <c r="F70" s="46" t="s">
        <v>33</v>
      </c>
      <c r="G70" s="46" t="s">
        <v>34</v>
      </c>
      <c r="H70" s="46" t="s">
        <v>165</v>
      </c>
      <c r="I70" s="47">
        <v>0.7</v>
      </c>
      <c r="J70" s="75"/>
      <c r="K70" s="49">
        <v>2940000</v>
      </c>
      <c r="L70" s="48">
        <v>2156000</v>
      </c>
      <c r="M70" s="50">
        <v>3234000</v>
      </c>
      <c r="N70" s="50">
        <f t="shared" si="2"/>
        <v>1377600</v>
      </c>
      <c r="O70" s="50">
        <f t="shared" si="3"/>
        <v>9707600</v>
      </c>
      <c r="P70" s="38">
        <v>1968000</v>
      </c>
      <c r="Q70" s="38">
        <v>22878000</v>
      </c>
      <c r="R70" s="77">
        <v>18450000</v>
      </c>
      <c r="S70" s="52">
        <f t="shared" si="5"/>
        <v>12915000</v>
      </c>
      <c r="T70" s="52">
        <f t="shared" si="0"/>
        <v>3207400</v>
      </c>
      <c r="U70" s="40">
        <f t="shared" si="1"/>
        <v>23200000</v>
      </c>
    </row>
    <row r="71" spans="1:22" ht="21.95" customHeight="1" x14ac:dyDescent="0.25">
      <c r="A71" s="41">
        <v>64</v>
      </c>
      <c r="B71" s="42" t="s">
        <v>210</v>
      </c>
      <c r="C71" s="43" t="s">
        <v>211</v>
      </c>
      <c r="D71" s="44" t="s">
        <v>212</v>
      </c>
      <c r="E71" s="45" t="s">
        <v>164</v>
      </c>
      <c r="F71" s="46" t="s">
        <v>33</v>
      </c>
      <c r="G71" s="46" t="s">
        <v>34</v>
      </c>
      <c r="H71" s="46" t="s">
        <v>165</v>
      </c>
      <c r="I71" s="47">
        <v>0.7</v>
      </c>
      <c r="J71" s="48">
        <v>1960000</v>
      </c>
      <c r="K71" s="49">
        <v>2940000</v>
      </c>
      <c r="L71" s="48">
        <v>2156000</v>
      </c>
      <c r="M71" s="50">
        <v>3234000</v>
      </c>
      <c r="N71" s="50">
        <f t="shared" si="2"/>
        <v>1377600</v>
      </c>
      <c r="O71" s="50">
        <f t="shared" si="3"/>
        <v>11667600</v>
      </c>
      <c r="P71" s="38">
        <v>1968000</v>
      </c>
      <c r="Q71" s="38">
        <v>22878000</v>
      </c>
      <c r="R71" s="38">
        <v>22878000</v>
      </c>
      <c r="S71" s="52">
        <f t="shared" si="5"/>
        <v>16014599.999999998</v>
      </c>
      <c r="T71" s="52">
        <f t="shared" si="0"/>
        <v>4346999.9999999981</v>
      </c>
      <c r="U71" s="40">
        <f t="shared" si="1"/>
        <v>23200000</v>
      </c>
    </row>
    <row r="72" spans="1:22" ht="21.95" customHeight="1" x14ac:dyDescent="0.25">
      <c r="A72" s="41">
        <v>65</v>
      </c>
      <c r="B72" s="42" t="s">
        <v>213</v>
      </c>
      <c r="C72" s="43" t="s">
        <v>214</v>
      </c>
      <c r="D72" s="44" t="s">
        <v>212</v>
      </c>
      <c r="E72" s="45" t="s">
        <v>164</v>
      </c>
      <c r="F72" s="46" t="s">
        <v>33</v>
      </c>
      <c r="G72" s="46" t="s">
        <v>34</v>
      </c>
      <c r="H72" s="46" t="s">
        <v>165</v>
      </c>
      <c r="I72" s="47">
        <v>0.7</v>
      </c>
      <c r="J72" s="48">
        <v>1960000</v>
      </c>
      <c r="K72" s="49">
        <v>2940000</v>
      </c>
      <c r="L72" s="48">
        <v>2156000</v>
      </c>
      <c r="M72" s="50">
        <v>3234000</v>
      </c>
      <c r="N72" s="50">
        <f t="shared" si="2"/>
        <v>1377600</v>
      </c>
      <c r="O72" s="50">
        <f t="shared" si="3"/>
        <v>11667600</v>
      </c>
      <c r="P72" s="38">
        <v>1968000</v>
      </c>
      <c r="Q72" s="38">
        <v>22878000</v>
      </c>
      <c r="R72" s="38">
        <v>22878000</v>
      </c>
      <c r="S72" s="52">
        <f t="shared" si="5"/>
        <v>16014599.999999998</v>
      </c>
      <c r="T72" s="52">
        <f t="shared" si="0"/>
        <v>4346999.9999999981</v>
      </c>
      <c r="U72" s="40">
        <f t="shared" si="1"/>
        <v>23200000</v>
      </c>
    </row>
    <row r="73" spans="1:22" ht="21.95" customHeight="1" x14ac:dyDescent="0.25">
      <c r="A73" s="41">
        <v>66</v>
      </c>
      <c r="B73" s="42" t="s">
        <v>215</v>
      </c>
      <c r="C73" s="43" t="s">
        <v>216</v>
      </c>
      <c r="D73" s="44" t="s">
        <v>217</v>
      </c>
      <c r="E73" s="45" t="s">
        <v>164</v>
      </c>
      <c r="F73" s="46" t="s">
        <v>33</v>
      </c>
      <c r="G73" s="46" t="s">
        <v>34</v>
      </c>
      <c r="H73" s="46" t="s">
        <v>165</v>
      </c>
      <c r="I73" s="47">
        <v>0.7</v>
      </c>
      <c r="J73" s="48">
        <v>1960000</v>
      </c>
      <c r="K73" s="49">
        <v>2940000</v>
      </c>
      <c r="L73" s="48">
        <v>2156000</v>
      </c>
      <c r="M73" s="50">
        <v>3234000</v>
      </c>
      <c r="N73" s="50">
        <f t="shared" si="2"/>
        <v>1377600</v>
      </c>
      <c r="O73" s="50">
        <f t="shared" si="3"/>
        <v>11667600</v>
      </c>
      <c r="P73" s="38">
        <v>1968000</v>
      </c>
      <c r="Q73" s="38">
        <v>22878000</v>
      </c>
      <c r="R73" s="38">
        <v>22878000</v>
      </c>
      <c r="S73" s="52">
        <f t="shared" si="5"/>
        <v>16014599.999999998</v>
      </c>
      <c r="T73" s="52">
        <f t="shared" ref="T73:T77" si="6">S73-O73</f>
        <v>4346999.9999999981</v>
      </c>
      <c r="U73" s="40">
        <f t="shared" ref="U73:U77" si="7">7000000+7700000+8500000</f>
        <v>23200000</v>
      </c>
    </row>
    <row r="74" spans="1:22" ht="21.95" customHeight="1" x14ac:dyDescent="0.25">
      <c r="A74" s="41">
        <v>67</v>
      </c>
      <c r="B74" s="42" t="s">
        <v>218</v>
      </c>
      <c r="C74" s="43" t="s">
        <v>219</v>
      </c>
      <c r="D74" s="44" t="s">
        <v>131</v>
      </c>
      <c r="E74" s="45" t="s">
        <v>164</v>
      </c>
      <c r="F74" s="46" t="s">
        <v>33</v>
      </c>
      <c r="G74" s="46" t="s">
        <v>34</v>
      </c>
      <c r="H74" s="46" t="s">
        <v>165</v>
      </c>
      <c r="I74" s="47">
        <v>0.7</v>
      </c>
      <c r="J74" s="48">
        <v>1960000</v>
      </c>
      <c r="K74" s="49">
        <v>2940000</v>
      </c>
      <c r="L74" s="48">
        <v>2156000</v>
      </c>
      <c r="M74" s="50">
        <v>3234000</v>
      </c>
      <c r="N74" s="50">
        <f t="shared" ref="N74:N77" si="8">P74*I74</f>
        <v>1377600</v>
      </c>
      <c r="O74" s="50">
        <f t="shared" ref="O74:O77" si="9">SUM(J74:N74)</f>
        <v>11667600</v>
      </c>
      <c r="P74" s="38">
        <v>1968000</v>
      </c>
      <c r="Q74" s="38">
        <v>22878000</v>
      </c>
      <c r="R74" s="38">
        <v>22878000</v>
      </c>
      <c r="S74" s="52">
        <f t="shared" ref="S74:S77" si="10">R74*I74</f>
        <v>16014599.999999998</v>
      </c>
      <c r="T74" s="52">
        <f t="shared" si="6"/>
        <v>4346999.9999999981</v>
      </c>
      <c r="U74" s="40">
        <f t="shared" si="7"/>
        <v>23200000</v>
      </c>
    </row>
    <row r="75" spans="1:22" ht="21.95" customHeight="1" x14ac:dyDescent="0.25">
      <c r="A75" s="41">
        <v>68</v>
      </c>
      <c r="B75" s="42" t="s">
        <v>220</v>
      </c>
      <c r="C75" s="43" t="s">
        <v>221</v>
      </c>
      <c r="D75" s="44" t="s">
        <v>131</v>
      </c>
      <c r="E75" s="45" t="s">
        <v>164</v>
      </c>
      <c r="F75" s="46" t="s">
        <v>33</v>
      </c>
      <c r="G75" s="46" t="s">
        <v>34</v>
      </c>
      <c r="H75" s="46" t="s">
        <v>165</v>
      </c>
      <c r="I75" s="47">
        <v>0.7</v>
      </c>
      <c r="J75" s="48">
        <v>1960000</v>
      </c>
      <c r="K75" s="49">
        <v>2940000</v>
      </c>
      <c r="L75" s="48">
        <v>2156000</v>
      </c>
      <c r="M75" s="50">
        <v>3234000</v>
      </c>
      <c r="N75" s="50">
        <f t="shared" si="8"/>
        <v>1377600</v>
      </c>
      <c r="O75" s="50">
        <f t="shared" si="9"/>
        <v>11667600</v>
      </c>
      <c r="P75" s="38">
        <v>1968000</v>
      </c>
      <c r="Q75" s="38">
        <v>22878000</v>
      </c>
      <c r="R75" s="38">
        <v>22878000</v>
      </c>
      <c r="S75" s="52">
        <f t="shared" si="10"/>
        <v>16014599.999999998</v>
      </c>
      <c r="T75" s="52">
        <f t="shared" si="6"/>
        <v>4346999.9999999981</v>
      </c>
      <c r="U75" s="40">
        <f t="shared" si="7"/>
        <v>23200000</v>
      </c>
    </row>
    <row r="76" spans="1:22" ht="21.95" customHeight="1" x14ac:dyDescent="0.25">
      <c r="A76" s="41">
        <v>69</v>
      </c>
      <c r="B76" s="42" t="s">
        <v>222</v>
      </c>
      <c r="C76" s="43" t="s">
        <v>223</v>
      </c>
      <c r="D76" s="44" t="s">
        <v>136</v>
      </c>
      <c r="E76" s="45" t="s">
        <v>164</v>
      </c>
      <c r="F76" s="46" t="s">
        <v>33</v>
      </c>
      <c r="G76" s="46" t="s">
        <v>34</v>
      </c>
      <c r="H76" s="46" t="s">
        <v>165</v>
      </c>
      <c r="I76" s="47">
        <v>0.7</v>
      </c>
      <c r="J76" s="48">
        <v>1960000</v>
      </c>
      <c r="K76" s="49">
        <v>2940000</v>
      </c>
      <c r="L76" s="48">
        <v>2156000</v>
      </c>
      <c r="M76" s="50">
        <v>3234000</v>
      </c>
      <c r="N76" s="50">
        <f t="shared" si="8"/>
        <v>1377600</v>
      </c>
      <c r="O76" s="50">
        <f t="shared" si="9"/>
        <v>11667600</v>
      </c>
      <c r="P76" s="38">
        <v>1968000</v>
      </c>
      <c r="Q76" s="38">
        <v>22878000</v>
      </c>
      <c r="R76" s="38">
        <v>22878000</v>
      </c>
      <c r="S76" s="52">
        <f t="shared" si="10"/>
        <v>16014599.999999998</v>
      </c>
      <c r="T76" s="52">
        <f t="shared" si="6"/>
        <v>4346999.9999999981</v>
      </c>
      <c r="U76" s="40">
        <f t="shared" si="7"/>
        <v>23200000</v>
      </c>
    </row>
    <row r="77" spans="1:22" ht="21.95" customHeight="1" x14ac:dyDescent="0.25">
      <c r="A77" s="54">
        <v>70</v>
      </c>
      <c r="B77" s="76" t="s">
        <v>224</v>
      </c>
      <c r="C77" s="56" t="s">
        <v>225</v>
      </c>
      <c r="D77" s="57" t="s">
        <v>226</v>
      </c>
      <c r="E77" s="58" t="s">
        <v>164</v>
      </c>
      <c r="F77" s="59" t="s">
        <v>33</v>
      </c>
      <c r="G77" s="59" t="s">
        <v>34</v>
      </c>
      <c r="H77" s="59" t="s">
        <v>165</v>
      </c>
      <c r="I77" s="60">
        <v>0.7</v>
      </c>
      <c r="J77" s="61">
        <v>1960000</v>
      </c>
      <c r="K77" s="62">
        <v>2940000</v>
      </c>
      <c r="L77" s="61">
        <v>2156000</v>
      </c>
      <c r="M77" s="63">
        <v>3234000</v>
      </c>
      <c r="N77" s="64">
        <f t="shared" si="8"/>
        <v>1377600</v>
      </c>
      <c r="O77" s="64">
        <f t="shared" si="9"/>
        <v>11667600</v>
      </c>
      <c r="P77" s="65">
        <v>1968000</v>
      </c>
      <c r="Q77" s="65">
        <v>22878000</v>
      </c>
      <c r="R77" s="65">
        <v>22878000</v>
      </c>
      <c r="S77" s="66">
        <f t="shared" si="10"/>
        <v>16014599.999999998</v>
      </c>
      <c r="T77" s="66">
        <f t="shared" si="6"/>
        <v>4346999.9999999981</v>
      </c>
      <c r="U77" s="40">
        <f t="shared" si="7"/>
        <v>23200000</v>
      </c>
    </row>
    <row r="78" spans="1:22" ht="15.75" x14ac:dyDescent="0.25">
      <c r="E78" s="79"/>
      <c r="F78" s="80"/>
      <c r="H78" s="81"/>
      <c r="I78" s="81"/>
      <c r="J78" s="6"/>
      <c r="K78" s="6"/>
      <c r="L78" s="6"/>
      <c r="M78" s="6"/>
      <c r="N78" s="6"/>
      <c r="O78" s="6"/>
      <c r="P78" s="6"/>
      <c r="Q78" s="6"/>
      <c r="R78" s="6"/>
      <c r="S78" s="6" t="s">
        <v>227</v>
      </c>
      <c r="T78" s="82">
        <f>SUM(T8:T77)</f>
        <v>246416799.99999997</v>
      </c>
    </row>
    <row r="82" spans="5:20" x14ac:dyDescent="0.25">
      <c r="E82" s="83"/>
      <c r="H82" s="83"/>
    </row>
    <row r="83" spans="5:20" x14ac:dyDescent="0.25">
      <c r="E83" s="83"/>
    </row>
    <row r="84" spans="5:20" x14ac:dyDescent="0.25">
      <c r="S84" s="84"/>
      <c r="T84" s="84"/>
    </row>
    <row r="85" spans="5:20" x14ac:dyDescent="0.25">
      <c r="S85" s="85"/>
      <c r="T85" s="86"/>
    </row>
    <row r="86" spans="5:20" x14ac:dyDescent="0.25">
      <c r="S86" s="85"/>
      <c r="T86" s="86"/>
    </row>
    <row r="87" spans="5:20" x14ac:dyDescent="0.25">
      <c r="S87" s="84"/>
      <c r="T87" s="84"/>
    </row>
  </sheetData>
  <mergeCells count="8">
    <mergeCell ref="S84:T84"/>
    <mergeCell ref="S87:T87"/>
    <mergeCell ref="A1:E1"/>
    <mergeCell ref="A2:E2"/>
    <mergeCell ref="A3:S3"/>
    <mergeCell ref="A4:S4"/>
    <mergeCell ref="C7:D7"/>
    <mergeCell ref="H78:I78"/>
  </mergeCells>
  <pageMargins left="0.24" right="0.16" top="0.45" bottom="0.33" header="0.3" footer="0.3"/>
  <pageSetup paperSize="9" scale="70" orientation="landscape" r:id="rId1"/>
  <headerFooter>
    <oddFooter>&amp;C&amp;P/3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Hk1 (2019-2020) (4)</vt:lpstr>
      <vt:lpstr>'Hk1 (2019-2020)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PhamThiThanhXuan</dc:creator>
  <cp:lastModifiedBy>PhamThiThanhXuan</cp:lastModifiedBy>
  <dcterms:created xsi:type="dcterms:W3CDTF">2019-12-16T13:23:54Z</dcterms:created>
  <dcterms:modified xsi:type="dcterms:W3CDTF">2019-12-16T13:24:10Z</dcterms:modified>
</cp:coreProperties>
</file>